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60" activeTab="0"/>
  </bookViews>
  <sheets>
    <sheet name="Budget GE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<sst xmlns="http://schemas.openxmlformats.org/spreadsheetml/2006/main" count="41" uniqueCount="32">
  <si>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#</t>
  </si>
  <si>
    <t>ბიუჯეტის პუნქტი</t>
  </si>
  <si>
    <t>ერთეულის ფასი</t>
  </si>
  <si>
    <t>ერთეულის დასახელება</t>
  </si>
  <si>
    <t>ერთეულის რაოდენობა</t>
  </si>
  <si>
    <t>პროექტის სრული ღირებულება</t>
  </si>
  <si>
    <t>ადმინისტრაციული ხარჯები</t>
  </si>
  <si>
    <t>პროექტის დირექტორი</t>
  </si>
  <si>
    <t>თვე</t>
  </si>
  <si>
    <t>ფინანსური მენეჯერი</t>
  </si>
  <si>
    <t>ჯამი</t>
  </si>
  <si>
    <t>პროგრამული ხარჯები</t>
  </si>
  <si>
    <t>ცალი</t>
  </si>
  <si>
    <t>ლარი</t>
  </si>
  <si>
    <t>ტრენინგი</t>
  </si>
  <si>
    <t>კვება (სადილი და ვახშამი)</t>
  </si>
  <si>
    <t>სრული ჯამი</t>
  </si>
  <si>
    <t>საბანკო პროცენტი</t>
  </si>
  <si>
    <r>
      <rPr>
        <b/>
        <sz val="10"/>
        <rFont val="AcadNusx"/>
        <family val="0"/>
      </rPr>
      <t>პროექტი: ლაგოდეხის მუნიციპალიტეტის ახალგაზრდების გააქტიურება და მონაწილეობითი  მექანიზმების გაცნობა - დანერგვის ხელშეწყობა.</t>
    </r>
    <r>
      <rPr>
        <sz val="11"/>
        <rFont val="AcadNusx"/>
        <family val="0"/>
      </rPr>
      <t xml:space="preserve">
</t>
    </r>
    <r>
      <rPr>
        <sz val="10"/>
        <rFont val="AcadNusx"/>
        <family val="0"/>
      </rPr>
      <t xml:space="preserve">მარიანა გიგოლაშვილი, ნანა ნერსეზაშვილი
</t>
    </r>
  </si>
  <si>
    <t>ფონდიდან მოთხოვნილი</t>
  </si>
  <si>
    <t>თანადაფინანსება</t>
  </si>
  <si>
    <t>საკანცელარიო რესურსები ტრენინგებისთვის</t>
  </si>
  <si>
    <t>სატრანსპორტო ხარჯი პროექტის განხოციელების პროცესში</t>
  </si>
  <si>
    <t>მგზავრობის და ღამისთევის ხარჯები</t>
  </si>
  <si>
    <t>დღე</t>
  </si>
  <si>
    <t>ტრენერის ჰონორარი</t>
  </si>
  <si>
    <t xml:space="preserve">ელექტრონული სერვისების კონსულტანტი მუნიციპალიტეტისთვის </t>
  </si>
  <si>
    <t xml:space="preserve">მონაწილეობის აკადემია (მოთხოვნილი თანხა) </t>
  </si>
  <si>
    <t>საკვები ტრენინგის მიმდინარეობის პროცესში შესვენებისთვის</t>
  </si>
  <si>
    <t>პეტიციიების მომზადებაში კონსულტაცია</t>
  </si>
  <si>
    <t>ტრენერის ღამისთევა საუზმით</t>
  </si>
  <si>
    <t>თანადაფინანსება (ლელიანის ზრდასრულთა განათლების ცენტრის და პროექტის განმხორციელებელი გუნდის)</t>
  </si>
</sst>
</file>

<file path=xl/styles.xml><?xml version="1.0" encoding="utf-8"?>
<styleSheet xmlns="http://schemas.openxmlformats.org/spreadsheetml/2006/main">
  <numFmts count="70">
    <numFmt numFmtId="5" formatCode="#,##0\ &quot;GEL&quot;;\-#,##0\ &quot;GEL&quot;"/>
    <numFmt numFmtId="6" formatCode="#,##0\ &quot;GEL&quot;;[Red]\-#,##0\ &quot;GEL&quot;"/>
    <numFmt numFmtId="7" formatCode="#,##0.00\ &quot;GEL&quot;;\-#,##0.00\ &quot;GEL&quot;"/>
    <numFmt numFmtId="8" formatCode="#,##0.00\ &quot;GEL&quot;;[Red]\-#,##0.00\ &quot;GEL&quot;"/>
    <numFmt numFmtId="42" formatCode="_-* #,##0\ &quot;GEL&quot;_-;\-* #,##0\ &quot;GEL&quot;_-;_-* &quot;-&quot;\ &quot;GEL&quot;_-;_-@_-"/>
    <numFmt numFmtId="41" formatCode="_-* #,##0_-;\-* #,##0_-;_-* &quot;-&quot;_-;_-@_-"/>
    <numFmt numFmtId="44" formatCode="_-* #,##0.00\ &quot;GEL&quot;_-;\-* #,##0.00\ &quot;GEL&quot;_-;_-* &quot;-&quot;??\ &quot;GEL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G_E_L_-;\-* #,##0\ _G_E_L_-;_-* &quot;-&quot;\ _G_E_L_-;_-@_-"/>
    <numFmt numFmtId="189" formatCode="_-* #,##0.00\ _G_E_L_-;\-* #,##0.00\ _G_E_L_-;_-* &quot;-&quot;??\ _G_E_L_-;_-@_-"/>
    <numFmt numFmtId="190" formatCode="#,##0&quot;GEL&quot;;\-#,##0&quot;GEL&quot;"/>
    <numFmt numFmtId="191" formatCode="#,##0&quot;GEL&quot;;[Red]\-#,##0&quot;GEL&quot;"/>
    <numFmt numFmtId="192" formatCode="#,##0.00&quot;GEL&quot;;\-#,##0.00&quot;GEL&quot;"/>
    <numFmt numFmtId="193" formatCode="#,##0.00&quot;GEL&quot;;[Red]\-#,##0.00&quot;GEL&quot;"/>
    <numFmt numFmtId="194" formatCode="_-* #,##0&quot;GEL&quot;_-;\-* #,##0&quot;GEL&quot;_-;_-* &quot;-&quot;&quot;GEL&quot;_-;_-@_-"/>
    <numFmt numFmtId="195" formatCode="_-* #,##0_G_E_L_-;\-* #,##0_G_E_L_-;_-* &quot;-&quot;_G_E_L_-;_-@_-"/>
    <numFmt numFmtId="196" formatCode="_-* #,##0.00&quot;GEL&quot;_-;\-* #,##0.00&quot;GEL&quot;_-;_-* &quot;-&quot;??&quot;GEL&quot;_-;_-@_-"/>
    <numFmt numFmtId="197" formatCode="_-* #,##0.00_G_E_L_-;\-* #,##0.00_G_E_L_-;_-* &quot;-&quot;??_G_E_L_-;_-@_-"/>
    <numFmt numFmtId="198" formatCode="0.0"/>
    <numFmt numFmtId="199" formatCode="mmm/yyyy"/>
    <numFmt numFmtId="200" formatCode="#,##0.000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Ђ-2]\ #,##0.00_);[Red]\([$Ђ-2]\ #,##0.00\)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[$-F400]h:mm:ss\ AM/PM"/>
    <numFmt numFmtId="220" formatCode="[$-437]yyyy\ &quot;წლის&quot;\ dd\ mm\,\ dddd"/>
    <numFmt numFmtId="221" formatCode="[$-409]dddd\,\ mmmm\ dd\,\ yyyy"/>
    <numFmt numFmtId="222" formatCode="[$€-2]\ #,##0.00_);[Red]\([$€-2]\ #,##0.00\)"/>
    <numFmt numFmtId="223" formatCode="#,##0.00\ _D_M"/>
    <numFmt numFmtId="224" formatCode="#,##0.00000000000\ _D_M"/>
    <numFmt numFmtId="225" formatCode="yyyy\-mm\-dd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b/>
      <sz val="12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Sylfaen"/>
      <family val="1"/>
    </font>
    <font>
      <b/>
      <sz val="11"/>
      <color rgb="FF000000"/>
      <name val="Sylfaen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sz val="10"/>
      <color theme="1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4" fillId="0" borderId="16" xfId="0" applyFont="1" applyBorder="1" applyAlignment="1">
      <alignment horizontal="center" wrapText="1"/>
    </xf>
    <xf numFmtId="0" fontId="43" fillId="33" borderId="1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left"/>
    </xf>
    <xf numFmtId="0" fontId="45" fillId="33" borderId="14" xfId="0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35" borderId="14" xfId="0" applyFont="1" applyFill="1" applyBorder="1" applyAlignment="1">
      <alignment/>
    </xf>
    <xf numFmtId="0" fontId="47" fillId="35" borderId="15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8" fillId="0" borderId="0" xfId="0" applyFont="1" applyAlignment="1">
      <alignment wrapText="1"/>
    </xf>
    <xf numFmtId="0" fontId="45" fillId="0" borderId="14" xfId="0" applyFont="1" applyBorder="1" applyAlignment="1">
      <alignment wrapText="1"/>
    </xf>
    <xf numFmtId="0" fontId="49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left" wrapText="1"/>
    </xf>
    <xf numFmtId="0" fontId="49" fillId="33" borderId="14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7" fillId="33" borderId="13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50" fillId="36" borderId="17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wrapText="1"/>
    </xf>
    <xf numFmtId="0" fontId="49" fillId="34" borderId="14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7" fillId="35" borderId="22" xfId="0" applyFont="1" applyFill="1" applyBorder="1" applyAlignment="1">
      <alignment/>
    </xf>
    <xf numFmtId="0" fontId="49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47" fillId="35" borderId="24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left" wrapText="1"/>
    </xf>
    <xf numFmtId="0" fontId="47" fillId="33" borderId="11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5" fillId="0" borderId="22" xfId="0" applyFont="1" applyBorder="1" applyAlignment="1">
      <alignment horizontal="left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3">
      <selection activeCell="D35" sqref="D35"/>
    </sheetView>
  </sheetViews>
  <sheetFormatPr defaultColWidth="9.140625" defaultRowHeight="12.75"/>
  <cols>
    <col min="1" max="1" width="5.57421875" style="0" customWidth="1"/>
    <col min="2" max="2" width="55.8515625" style="0" customWidth="1"/>
    <col min="3" max="3" width="17.57421875" style="0" customWidth="1"/>
    <col min="4" max="4" width="19.00390625" style="0" customWidth="1"/>
    <col min="5" max="7" width="17.421875" style="0" customWidth="1"/>
    <col min="8" max="8" width="16.140625" style="0" customWidth="1"/>
    <col min="9" max="9" width="2.28125" style="0" hidden="1" customWidth="1"/>
  </cols>
  <sheetData>
    <row r="1" ht="97.5" customHeight="1">
      <c r="B1" s="7" t="s">
        <v>18</v>
      </c>
    </row>
    <row r="2" ht="18.75" customHeight="1" thickBot="1"/>
    <row r="3" spans="1:8" ht="46.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8" t="s">
        <v>19</v>
      </c>
      <c r="G3" s="8" t="s">
        <v>20</v>
      </c>
      <c r="H3" s="3" t="s">
        <v>5</v>
      </c>
    </row>
    <row r="4" spans="1:8" ht="18">
      <c r="A4" s="11" t="s">
        <v>6</v>
      </c>
      <c r="B4" s="12"/>
      <c r="C4" s="12"/>
      <c r="D4" s="12"/>
      <c r="E4" s="12"/>
      <c r="F4" s="13"/>
      <c r="G4" s="13"/>
      <c r="H4" s="14"/>
    </row>
    <row r="5" spans="1:8" ht="18" hidden="1">
      <c r="A5" s="4"/>
      <c r="B5" s="5"/>
      <c r="C5" s="5"/>
      <c r="D5" s="5"/>
      <c r="E5" s="5"/>
      <c r="F5" s="9"/>
      <c r="G5" s="9"/>
      <c r="H5" s="6"/>
    </row>
    <row r="6" spans="1:8" ht="15.75">
      <c r="A6" s="16">
        <v>1</v>
      </c>
      <c r="B6" s="17" t="s">
        <v>7</v>
      </c>
      <c r="C6" s="33">
        <v>153</v>
      </c>
      <c r="D6" s="33" t="s">
        <v>8</v>
      </c>
      <c r="E6" s="33">
        <v>8</v>
      </c>
      <c r="F6" s="34">
        <f>C6*E6</f>
        <v>1224</v>
      </c>
      <c r="G6" s="34"/>
      <c r="H6" s="70">
        <f>C6*E6</f>
        <v>1224</v>
      </c>
    </row>
    <row r="7" spans="1:8" ht="15.75">
      <c r="A7" s="19">
        <v>3</v>
      </c>
      <c r="B7" s="20" t="s">
        <v>9</v>
      </c>
      <c r="C7" s="71">
        <v>102</v>
      </c>
      <c r="D7" s="71" t="s">
        <v>8</v>
      </c>
      <c r="E7" s="71">
        <v>5</v>
      </c>
      <c r="F7" s="36"/>
      <c r="G7" s="36">
        <f>C7*E7</f>
        <v>510</v>
      </c>
      <c r="H7" s="70">
        <f>C7*E7</f>
        <v>510</v>
      </c>
    </row>
    <row r="8" spans="1:8" ht="18">
      <c r="A8" s="22"/>
      <c r="B8" s="23" t="s">
        <v>10</v>
      </c>
      <c r="C8" s="21"/>
      <c r="D8" s="21"/>
      <c r="E8" s="21"/>
      <c r="F8" s="72">
        <f>F6+F7</f>
        <v>1224</v>
      </c>
      <c r="G8" s="72">
        <f>G6+G7</f>
        <v>510</v>
      </c>
      <c r="H8" s="24">
        <f>SUM(H6:H7)</f>
        <v>1734</v>
      </c>
    </row>
    <row r="9" spans="1:8" ht="18">
      <c r="A9" s="25" t="s">
        <v>11</v>
      </c>
      <c r="B9" s="26"/>
      <c r="C9" s="26"/>
      <c r="D9" s="26"/>
      <c r="E9" s="26"/>
      <c r="F9" s="27"/>
      <c r="G9" s="27"/>
      <c r="H9" s="28"/>
    </row>
    <row r="10" spans="1:8" ht="21.75" customHeight="1">
      <c r="A10" s="16">
        <v>1</v>
      </c>
      <c r="B10" s="29" t="s">
        <v>21</v>
      </c>
      <c r="C10" s="33">
        <v>250</v>
      </c>
      <c r="D10" s="33" t="s">
        <v>13</v>
      </c>
      <c r="E10" s="33">
        <v>1</v>
      </c>
      <c r="F10" s="73"/>
      <c r="G10" s="34">
        <f>C10*E10</f>
        <v>250</v>
      </c>
      <c r="H10" s="70">
        <f>C10*E10</f>
        <v>250</v>
      </c>
    </row>
    <row r="11" spans="1:8" ht="30.75" customHeight="1">
      <c r="A11" s="19">
        <v>2</v>
      </c>
      <c r="B11" s="30" t="s">
        <v>28</v>
      </c>
      <c r="C11" s="71">
        <v>15</v>
      </c>
      <c r="D11" s="71" t="s">
        <v>12</v>
      </c>
      <c r="E11" s="71">
        <v>50</v>
      </c>
      <c r="F11" s="36">
        <f>C11*E11</f>
        <v>750</v>
      </c>
      <c r="G11" s="36"/>
      <c r="H11" s="70">
        <f>C11*E11</f>
        <v>750</v>
      </c>
    </row>
    <row r="12" spans="1:8" ht="20.25" customHeight="1">
      <c r="A12" s="19">
        <v>4</v>
      </c>
      <c r="B12" s="30" t="s">
        <v>17</v>
      </c>
      <c r="C12" s="71">
        <v>30</v>
      </c>
      <c r="D12" s="71" t="s">
        <v>13</v>
      </c>
      <c r="E12" s="71">
        <v>1</v>
      </c>
      <c r="F12" s="36">
        <f>C12*E12</f>
        <v>30</v>
      </c>
      <c r="G12" s="36"/>
      <c r="H12" s="70">
        <f>C12*E12</f>
        <v>30</v>
      </c>
    </row>
    <row r="13" spans="1:8" ht="18">
      <c r="A13" s="22"/>
      <c r="B13" s="23" t="s">
        <v>10</v>
      </c>
      <c r="C13" s="21"/>
      <c r="D13" s="21"/>
      <c r="E13" s="21"/>
      <c r="F13" s="72">
        <f>F10+F11+F12</f>
        <v>780</v>
      </c>
      <c r="G13" s="72">
        <f>G10+G11+G12</f>
        <v>250</v>
      </c>
      <c r="H13" s="24">
        <f>SUM(H10:H12)</f>
        <v>1030</v>
      </c>
    </row>
    <row r="14" spans="1:8" ht="18">
      <c r="A14" s="25" t="s">
        <v>23</v>
      </c>
      <c r="B14" s="26"/>
      <c r="C14" s="26"/>
      <c r="D14" s="26"/>
      <c r="E14" s="26"/>
      <c r="F14" s="27"/>
      <c r="G14" s="27"/>
      <c r="H14" s="28"/>
    </row>
    <row r="15" spans="1:8" ht="25.5" customHeight="1">
      <c r="A15" s="31">
        <v>1</v>
      </c>
      <c r="B15" s="32" t="s">
        <v>22</v>
      </c>
      <c r="C15" s="33">
        <v>400</v>
      </c>
      <c r="D15" s="33" t="s">
        <v>8</v>
      </c>
      <c r="E15" s="33">
        <v>5</v>
      </c>
      <c r="F15" s="34">
        <f>200*5</f>
        <v>1000</v>
      </c>
      <c r="G15" s="34">
        <f>200*5</f>
        <v>1000</v>
      </c>
      <c r="H15" s="70">
        <f>C15*E15</f>
        <v>2000</v>
      </c>
    </row>
    <row r="16" spans="1:8" ht="27.75" customHeight="1">
      <c r="A16" s="31">
        <v>2</v>
      </c>
      <c r="B16" s="32" t="s">
        <v>30</v>
      </c>
      <c r="C16" s="33">
        <v>50</v>
      </c>
      <c r="D16" s="33" t="s">
        <v>24</v>
      </c>
      <c r="E16" s="33">
        <v>15</v>
      </c>
      <c r="F16" s="34"/>
      <c r="G16" s="34">
        <f>C16*E16</f>
        <v>750</v>
      </c>
      <c r="H16" s="70">
        <f>C16*E16</f>
        <v>750</v>
      </c>
    </row>
    <row r="17" spans="1:8" ht="18" customHeight="1">
      <c r="A17" s="35">
        <v>3</v>
      </c>
      <c r="B17" s="30" t="s">
        <v>15</v>
      </c>
      <c r="C17" s="71">
        <v>30</v>
      </c>
      <c r="D17" s="71" t="s">
        <v>8</v>
      </c>
      <c r="E17" s="71">
        <v>15</v>
      </c>
      <c r="F17" s="36">
        <f>C17*E17</f>
        <v>450</v>
      </c>
      <c r="G17" s="34"/>
      <c r="H17" s="70">
        <f>C17*E17</f>
        <v>450</v>
      </c>
    </row>
    <row r="18" spans="1:8" ht="18">
      <c r="A18" s="22"/>
      <c r="B18" s="23" t="s">
        <v>10</v>
      </c>
      <c r="C18" s="21"/>
      <c r="D18" s="21"/>
      <c r="E18" s="21"/>
      <c r="F18" s="72">
        <f>F15+F16+F17</f>
        <v>1450</v>
      </c>
      <c r="G18" s="72">
        <f>G15+G16+G17</f>
        <v>1750</v>
      </c>
      <c r="H18" s="24">
        <f>SUM(H15:H17)</f>
        <v>3200</v>
      </c>
    </row>
    <row r="19" spans="1:8" ht="18">
      <c r="A19" s="37" t="s">
        <v>14</v>
      </c>
      <c r="B19" s="38"/>
      <c r="C19" s="38"/>
      <c r="D19" s="38"/>
      <c r="E19" s="38"/>
      <c r="F19" s="39"/>
      <c r="G19" s="39"/>
      <c r="H19" s="40"/>
    </row>
    <row r="20" spans="1:8" ht="25.5" customHeight="1">
      <c r="A20" s="41">
        <v>1</v>
      </c>
      <c r="B20" s="32" t="s">
        <v>25</v>
      </c>
      <c r="C20" s="42">
        <v>153</v>
      </c>
      <c r="D20" s="42" t="s">
        <v>13</v>
      </c>
      <c r="E20" s="42">
        <v>15</v>
      </c>
      <c r="F20" s="43">
        <f>C20*E20</f>
        <v>2295</v>
      </c>
      <c r="G20" s="43"/>
      <c r="H20" s="70">
        <f>C20*E20</f>
        <v>2295</v>
      </c>
    </row>
    <row r="21" spans="1:8" ht="29.25" customHeight="1">
      <c r="A21" s="41">
        <v>2</v>
      </c>
      <c r="B21" s="32" t="s">
        <v>26</v>
      </c>
      <c r="C21" s="42">
        <v>800</v>
      </c>
      <c r="D21" s="42" t="s">
        <v>13</v>
      </c>
      <c r="E21" s="42">
        <v>1</v>
      </c>
      <c r="F21" s="43">
        <v>400</v>
      </c>
      <c r="G21" s="43">
        <v>400</v>
      </c>
      <c r="H21" s="70">
        <f>C21*E21</f>
        <v>800</v>
      </c>
    </row>
    <row r="22" spans="1:8" s="15" customFormat="1" ht="15.75">
      <c r="A22" s="19">
        <v>3</v>
      </c>
      <c r="B22" s="30" t="s">
        <v>29</v>
      </c>
      <c r="C22" s="71"/>
      <c r="D22" s="42"/>
      <c r="E22" s="71"/>
      <c r="F22" s="36"/>
      <c r="G22" s="36"/>
      <c r="H22" s="70"/>
    </row>
    <row r="23" spans="1:8" ht="18">
      <c r="A23" s="22"/>
      <c r="B23" s="23" t="s">
        <v>10</v>
      </c>
      <c r="C23" s="21"/>
      <c r="D23" s="21"/>
      <c r="E23" s="21"/>
      <c r="F23" s="44">
        <f>F20+F21+F22</f>
        <v>2695</v>
      </c>
      <c r="G23" s="44">
        <f>G20+G21+G22</f>
        <v>400</v>
      </c>
      <c r="H23" s="24">
        <f>SUM(H20:H22)</f>
        <v>3095</v>
      </c>
    </row>
    <row r="24" spans="1:8" ht="18">
      <c r="A24" s="45"/>
      <c r="B24" s="46"/>
      <c r="C24" s="46"/>
      <c r="D24" s="46"/>
      <c r="E24" s="46"/>
      <c r="F24" s="46"/>
      <c r="G24" s="46"/>
      <c r="H24" s="47"/>
    </row>
    <row r="25" spans="1:8" s="10" customFormat="1" ht="18">
      <c r="A25" s="48"/>
      <c r="B25" s="49"/>
      <c r="C25" s="50"/>
      <c r="D25" s="50"/>
      <c r="E25" s="50"/>
      <c r="F25" s="51"/>
      <c r="G25" s="51"/>
      <c r="H25" s="52"/>
    </row>
    <row r="26" spans="1:8" ht="15.75">
      <c r="A26" s="53"/>
      <c r="B26" s="18"/>
      <c r="C26" s="33"/>
      <c r="D26" s="33"/>
      <c r="E26" s="33"/>
      <c r="F26" s="34"/>
      <c r="G26" s="34"/>
      <c r="H26" s="54"/>
    </row>
    <row r="27" spans="1:8" ht="18.75" thickBot="1">
      <c r="A27" s="55"/>
      <c r="B27" s="56" t="s">
        <v>16</v>
      </c>
      <c r="C27" s="57"/>
      <c r="D27" s="57"/>
      <c r="E27" s="57"/>
      <c r="F27" s="58">
        <f>F8+F13+F18+F23</f>
        <v>6149</v>
      </c>
      <c r="G27" s="58">
        <f>G8+G13+G18+G23</f>
        <v>2910</v>
      </c>
      <c r="H27" s="59">
        <f>H8+H13+H18+H23</f>
        <v>9059</v>
      </c>
    </row>
    <row r="28" spans="1:8" ht="18">
      <c r="A28" s="60"/>
      <c r="B28" s="61" t="s">
        <v>27</v>
      </c>
      <c r="C28" s="62"/>
      <c r="D28" s="62"/>
      <c r="E28" s="62"/>
      <c r="F28" s="63">
        <f>F8+F13+F18+F23</f>
        <v>6149</v>
      </c>
      <c r="G28" s="63"/>
      <c r="H28" s="64"/>
    </row>
    <row r="29" spans="1:8" ht="31.5" customHeight="1" thickBot="1">
      <c r="A29" s="55"/>
      <c r="B29" s="65" t="s">
        <v>31</v>
      </c>
      <c r="C29" s="66"/>
      <c r="D29" s="66"/>
      <c r="E29" s="66"/>
      <c r="F29" s="67"/>
      <c r="G29" s="68">
        <f>G8+G13+G18+G23</f>
        <v>2910</v>
      </c>
      <c r="H29" s="69"/>
    </row>
  </sheetData>
  <sheetProtection/>
  <mergeCells count="5">
    <mergeCell ref="A4:H4"/>
    <mergeCell ref="A9:H9"/>
    <mergeCell ref="A14:H14"/>
    <mergeCell ref="A19:H19"/>
    <mergeCell ref="A24:H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XXI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</dc:creator>
  <cp:keywords/>
  <dc:description/>
  <cp:lastModifiedBy>leli</cp:lastModifiedBy>
  <cp:lastPrinted>2020-05-04T09:31:31Z</cp:lastPrinted>
  <dcterms:created xsi:type="dcterms:W3CDTF">2004-06-08T13:10:28Z</dcterms:created>
  <dcterms:modified xsi:type="dcterms:W3CDTF">2021-09-15T05:43:19Z</dcterms:modified>
  <cp:category/>
  <cp:version/>
  <cp:contentType/>
  <cp:contentStatus/>
</cp:coreProperties>
</file>