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lidarity_PL\გამოცდა\საპროექტო იდეა\"/>
    </mc:Choice>
  </mc:AlternateContent>
  <xr:revisionPtr revIDLastSave="0" documentId="13_ncr:1_{7011B6FA-BA92-45F6-A5F4-E0AE0E5181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G15" i="1"/>
  <c r="H15" i="1"/>
  <c r="I15" i="1"/>
  <c r="I21" i="1"/>
  <c r="H21" i="1"/>
  <c r="H29" i="1" s="1"/>
  <c r="G21" i="1"/>
  <c r="G6" i="1"/>
  <c r="H6" i="1"/>
  <c r="I6" i="1"/>
  <c r="F7" i="1"/>
  <c r="F9" i="1"/>
  <c r="F6" i="1" s="1"/>
  <c r="F11" i="1"/>
  <c r="F12" i="1"/>
  <c r="F14" i="1"/>
  <c r="F18" i="1"/>
  <c r="F15" i="1" s="1"/>
  <c r="F19" i="1"/>
  <c r="F20" i="1"/>
  <c r="F23" i="1"/>
  <c r="F26" i="1"/>
  <c r="F28" i="1"/>
  <c r="F21" i="1" l="1"/>
  <c r="G29" i="1"/>
  <c r="I29" i="1"/>
  <c r="F29" i="1"/>
  <c r="F10" i="1"/>
</calcChain>
</file>

<file path=xl/sharedStrings.xml><?xml version="1.0" encoding="utf-8"?>
<sst xmlns="http://schemas.openxmlformats.org/spreadsheetml/2006/main" count="56" uniqueCount="55">
  <si>
    <t>ორგანიზაცია</t>
  </si>
  <si>
    <t>ხარჯები</t>
  </si>
  <si>
    <t>ერთეული</t>
  </si>
  <si>
    <t>ერთ. ფასი</t>
  </si>
  <si>
    <t>ფონდიდან მოთხოვნილი</t>
  </si>
  <si>
    <t>სხვა ხარჯები</t>
  </si>
  <si>
    <t>ბიუჯეტის ხაზის აღწერა</t>
  </si>
  <si>
    <t>სულ</t>
  </si>
  <si>
    <t>ადამიანური რესურსი</t>
  </si>
  <si>
    <t>ფინანსური მენეჯერი</t>
  </si>
  <si>
    <t>ძირითადი საშუალება/ინვენტარი</t>
  </si>
  <si>
    <t>ინტერნეტი</t>
  </si>
  <si>
    <t>უნიფორმა მომსახურე პერსონალისათვის</t>
  </si>
  <si>
    <t>პროექტის გამჭვირვალობისა და პოპულარიზაციისათვის</t>
  </si>
  <si>
    <t>ტყიბულის რაიონის განვითარების ფონდი</t>
  </si>
  <si>
    <t>ელექტრო ენერგია /თვეში 30 ლარის ოდენობით/</t>
  </si>
  <si>
    <t>საბანკო მომსახურება</t>
  </si>
  <si>
    <t>პროექტის ფინანსური მომსახურებისათვის</t>
  </si>
  <si>
    <t>საკანცელარიო ხარჯები</t>
  </si>
  <si>
    <t>საკომუნიკაციო ხარჯები</t>
  </si>
  <si>
    <t>მედიაუზრუნველყოფა</t>
  </si>
  <si>
    <t>საწვავი /თვე-ლტ/</t>
  </si>
  <si>
    <t>თვითმმართველობის განხორციელებაში მოქალაქეთა მონაწილეობა ტყიბულის მუნიციპალიტეტში</t>
  </si>
  <si>
    <t>IT სპეციალისტი</t>
  </si>
  <si>
    <t>მუნიციპალიტეტის ვებგვერდზე ჩართულობის მექანიზმების ადაპტაცია</t>
  </si>
  <si>
    <t>პროექტორი</t>
  </si>
  <si>
    <t>გამოყენებული იქნება საჯარო და სამუშაო შეხვედრებზე პრეზენტაციებისათვის</t>
  </si>
  <si>
    <t>ორგანიზაციის წვლილი</t>
  </si>
  <si>
    <t>ლეპტოპი</t>
  </si>
  <si>
    <t>პროექტის მენეჯერი</t>
  </si>
  <si>
    <t>ოფისი გამოყენებული იქნება ჩართულობის საბჭოს სამუშაო და საჯარო შეხვედრებისათვის.</t>
  </si>
  <si>
    <t>თვითმმართველობის წვლილი</t>
  </si>
  <si>
    <t xml:space="preserve">სამუშაო და საჯარო შეხვედრებზე გამოყენებისა და დოკუმენატციის წარმებისათვის </t>
  </si>
  <si>
    <t>პრინტერი</t>
  </si>
  <si>
    <t>დოკუმენატციის წარმოებისათვის</t>
  </si>
  <si>
    <t>zoom პაკეტის შეძენა</t>
  </si>
  <si>
    <t>პროექტის საოფისე სამუშაოებისა და ონლაინ შეხვედრებისათვის</t>
  </si>
  <si>
    <t>ონლაინ შეხვედრების გამართვისათვის</t>
  </si>
  <si>
    <t>პროექტის დოკუმენტაციის წარმოებისათვის</t>
  </si>
  <si>
    <t>ბანერის დამზადება</t>
  </si>
  <si>
    <t>საზოგადოების ინფორმირებისა და პროექტის პოპულარიზაციისათვის</t>
  </si>
  <si>
    <t>ბენეფიციართა მობილური მომსახურების მიზნით, ყოველთვიურად 50 ლიტრის ოდენობით</t>
  </si>
  <si>
    <t>ადვოკატირების კამპანიისა და პროექტის გამჭვირვალობისა და პოპულარიზაციისათვის</t>
  </si>
  <si>
    <t>პროექტის დმინისტრირებისათვის</t>
  </si>
  <si>
    <t>საოფისე ხარჯები</t>
  </si>
  <si>
    <t>პასუხისმგებელია პროექტის ფინანსური, ადმინისტრირებაზე</t>
  </si>
  <si>
    <t>ფოტოაპარატი</t>
  </si>
  <si>
    <t>პროექტის ვიზუალიზაციისათვის</t>
  </si>
  <si>
    <t>პროექტის შემაჯამებელი ღონისძიების გამართვის ხარჯი</t>
  </si>
  <si>
    <t>პროექტის შემაჯამებელი ღონისძიების ლანჩი, დარბაზის ვიზუალიზაცია</t>
  </si>
  <si>
    <t>ჩართულობის სახელმძღვანელოს ხარჯი</t>
  </si>
  <si>
    <t>ტყიბულის მუნიციპალიტეტის ოქალაქეებისათვის ჩართულობის სახელმძღვანელოს მომზადება, ვიზუალიზაცია, ბეჭდვა</t>
  </si>
  <si>
    <t>პასუხისმგებელია პროექტის ადმინისტრირებაზე, ჩართულობის საბჭოს ფასილიტაციაზე</t>
  </si>
  <si>
    <t>#</t>
  </si>
  <si>
    <t>პროექტის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</si>
</sst>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Sylfaen"/>
      <family val="2"/>
      <scheme val="minor"/>
    </font>
    <font>
      <sz val="8"/>
      <name val="Calibri"/>
      <family val="2"/>
    </font>
    <font>
      <b/>
      <sz val="11"/>
      <color theme="0"/>
      <name val="Sylfaen"/>
      <family val="2"/>
      <scheme val="minor"/>
    </font>
    <font>
      <sz val="9"/>
      <name val="Sylfaen"/>
      <family val="1"/>
      <scheme val="minor"/>
    </font>
    <font>
      <b/>
      <sz val="9"/>
      <name val="Sylfaen"/>
      <family val="1"/>
      <scheme val="minor"/>
    </font>
    <font>
      <b/>
      <sz val="10"/>
      <name val="Sylfae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2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3" fillId="4" borderId="1" xfId="1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0" xfId="0" applyFont="1" applyFill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49" fontId="4" fillId="5" borderId="4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90" zoomScaleNormal="90" workbookViewId="0">
      <selection activeCell="C35" sqref="C35"/>
    </sheetView>
  </sheetViews>
  <sheetFormatPr defaultColWidth="9.1796875" defaultRowHeight="12" x14ac:dyDescent="0.3"/>
  <cols>
    <col min="1" max="1" width="6.7265625" style="5" customWidth="1"/>
    <col min="2" max="2" width="32.7265625" style="5" customWidth="1"/>
    <col min="3" max="3" width="39.1796875" style="10" customWidth="1"/>
    <col min="4" max="4" width="10.81640625" style="5" customWidth="1"/>
    <col min="5" max="5" width="10.453125" style="5" bestFit="1" customWidth="1"/>
    <col min="6" max="6" width="7.81640625" style="5" customWidth="1"/>
    <col min="7" max="7" width="13.7265625" style="5" customWidth="1"/>
    <col min="8" max="8" width="16.1796875" style="5" customWidth="1"/>
    <col min="9" max="9" width="17" style="5" customWidth="1"/>
    <col min="10" max="16384" width="9.1796875" style="5"/>
  </cols>
  <sheetData>
    <row r="1" spans="1:9" ht="36.5" customHeight="1" x14ac:dyDescent="0.3">
      <c r="B1" s="19" t="s">
        <v>54</v>
      </c>
      <c r="C1" s="9" t="s">
        <v>22</v>
      </c>
      <c r="D1" s="9"/>
      <c r="E1" s="9"/>
      <c r="F1" s="9"/>
      <c r="G1" s="9"/>
      <c r="H1" s="9"/>
    </row>
    <row r="2" spans="1:9" ht="13.5" x14ac:dyDescent="0.3">
      <c r="B2" s="19"/>
    </row>
    <row r="3" spans="1:9" ht="13.5" customHeight="1" x14ac:dyDescent="0.3">
      <c r="B3" s="19" t="s">
        <v>0</v>
      </c>
      <c r="C3" s="9" t="s">
        <v>14</v>
      </c>
      <c r="D3" s="9"/>
      <c r="E3" s="9"/>
      <c r="F3" s="9"/>
      <c r="G3" s="9"/>
      <c r="H3" s="9"/>
    </row>
    <row r="4" spans="1:9" ht="6" customHeight="1" x14ac:dyDescent="0.3"/>
    <row r="5" spans="1:9" s="13" customFormat="1" ht="37.5" customHeight="1" x14ac:dyDescent="0.3">
      <c r="A5" s="11" t="s">
        <v>53</v>
      </c>
      <c r="B5" s="12" t="s">
        <v>1</v>
      </c>
      <c r="C5" s="12" t="s">
        <v>6</v>
      </c>
      <c r="D5" s="12" t="s">
        <v>2</v>
      </c>
      <c r="E5" s="12" t="s">
        <v>3</v>
      </c>
      <c r="F5" s="12" t="s">
        <v>7</v>
      </c>
      <c r="G5" s="12" t="s">
        <v>4</v>
      </c>
      <c r="H5" s="12" t="s">
        <v>31</v>
      </c>
      <c r="I5" s="12" t="s">
        <v>27</v>
      </c>
    </row>
    <row r="6" spans="1:9" s="18" customFormat="1" ht="29" customHeight="1" x14ac:dyDescent="0.35">
      <c r="A6" s="20"/>
      <c r="B6" s="20" t="s">
        <v>8</v>
      </c>
      <c r="C6" s="21"/>
      <c r="D6" s="20"/>
      <c r="E6" s="20"/>
      <c r="F6" s="20">
        <f>SUM(F7:F9)</f>
        <v>2600</v>
      </c>
      <c r="G6" s="20">
        <f>G9+G8+G7</f>
        <v>0</v>
      </c>
      <c r="H6" s="20">
        <f>H9+H8+H7</f>
        <v>1000</v>
      </c>
      <c r="I6" s="20">
        <f>I9+I8+I7</f>
        <v>1600</v>
      </c>
    </row>
    <row r="7" spans="1:9" ht="23.5" customHeight="1" x14ac:dyDescent="0.3">
      <c r="A7" s="14">
        <v>1</v>
      </c>
      <c r="B7" s="7" t="s">
        <v>23</v>
      </c>
      <c r="C7" s="1" t="s">
        <v>24</v>
      </c>
      <c r="D7" s="15">
        <v>1</v>
      </c>
      <c r="E7" s="6">
        <v>1000</v>
      </c>
      <c r="F7" s="6">
        <f>E7*D7</f>
        <v>1000</v>
      </c>
      <c r="G7" s="6">
        <v>0</v>
      </c>
      <c r="H7" s="6">
        <v>1000</v>
      </c>
      <c r="I7" s="6">
        <v>0</v>
      </c>
    </row>
    <row r="8" spans="1:9" ht="23.5" customHeight="1" x14ac:dyDescent="0.3">
      <c r="A8" s="14">
        <v>2</v>
      </c>
      <c r="B8" s="7" t="s">
        <v>29</v>
      </c>
      <c r="C8" s="1" t="s">
        <v>52</v>
      </c>
      <c r="D8" s="15">
        <v>4</v>
      </c>
      <c r="E8" s="6">
        <v>300</v>
      </c>
      <c r="F8" s="6">
        <v>1200</v>
      </c>
      <c r="G8" s="6">
        <v>0</v>
      </c>
      <c r="H8" s="6">
        <v>0</v>
      </c>
      <c r="I8" s="6">
        <v>1200</v>
      </c>
    </row>
    <row r="9" spans="1:9" ht="23.5" customHeight="1" x14ac:dyDescent="0.3">
      <c r="A9" s="14">
        <v>3</v>
      </c>
      <c r="B9" s="7" t="s">
        <v>9</v>
      </c>
      <c r="C9" s="1" t="s">
        <v>45</v>
      </c>
      <c r="D9" s="15">
        <v>4</v>
      </c>
      <c r="E9" s="6">
        <v>100</v>
      </c>
      <c r="F9" s="6">
        <f>E9*D9</f>
        <v>400</v>
      </c>
      <c r="G9" s="6">
        <v>0</v>
      </c>
      <c r="H9" s="6">
        <v>0</v>
      </c>
      <c r="I9" s="6">
        <v>400</v>
      </c>
    </row>
    <row r="10" spans="1:9" s="18" customFormat="1" ht="27.5" customHeight="1" x14ac:dyDescent="0.35">
      <c r="A10" s="20"/>
      <c r="B10" s="22" t="s">
        <v>10</v>
      </c>
      <c r="C10" s="21"/>
      <c r="D10" s="20"/>
      <c r="E10" s="20"/>
      <c r="F10" s="20">
        <f>SUM(F11:F14)</f>
        <v>1800</v>
      </c>
      <c r="G10" s="20">
        <f>G11+G12+G13+G14</f>
        <v>1200</v>
      </c>
      <c r="H10" s="20">
        <f>H11+H12+H13+H14</f>
        <v>0</v>
      </c>
      <c r="I10" s="20">
        <f>I11+I12+I13+I14</f>
        <v>600</v>
      </c>
    </row>
    <row r="11" spans="1:9" ht="29" customHeight="1" x14ac:dyDescent="0.3">
      <c r="A11" s="14">
        <v>4</v>
      </c>
      <c r="B11" s="7" t="s">
        <v>25</v>
      </c>
      <c r="C11" s="1" t="s">
        <v>26</v>
      </c>
      <c r="D11" s="15">
        <v>1</v>
      </c>
      <c r="E11" s="6">
        <v>1200</v>
      </c>
      <c r="F11" s="6">
        <f>D11*E11</f>
        <v>1200</v>
      </c>
      <c r="G11" s="6">
        <v>1200</v>
      </c>
      <c r="H11" s="6">
        <v>0</v>
      </c>
      <c r="I11" s="6">
        <v>0</v>
      </c>
    </row>
    <row r="12" spans="1:9" ht="29" customHeight="1" x14ac:dyDescent="0.3">
      <c r="A12" s="14">
        <v>5</v>
      </c>
      <c r="B12" s="7" t="s">
        <v>28</v>
      </c>
      <c r="C12" s="1" t="s">
        <v>32</v>
      </c>
      <c r="D12" s="15">
        <v>1</v>
      </c>
      <c r="E12" s="6">
        <v>250</v>
      </c>
      <c r="F12" s="6">
        <f t="shared" ref="F12:F14" si="0">D12*E12</f>
        <v>250</v>
      </c>
      <c r="G12" s="6">
        <v>0</v>
      </c>
      <c r="H12" s="6">
        <v>0</v>
      </c>
      <c r="I12" s="6">
        <v>250</v>
      </c>
    </row>
    <row r="13" spans="1:9" ht="29" customHeight="1" x14ac:dyDescent="0.3">
      <c r="A13" s="14">
        <v>6</v>
      </c>
      <c r="B13" s="7" t="s">
        <v>46</v>
      </c>
      <c r="C13" s="1" t="s">
        <v>47</v>
      </c>
      <c r="D13" s="15">
        <v>1</v>
      </c>
      <c r="E13" s="6">
        <v>200</v>
      </c>
      <c r="F13" s="6">
        <v>200</v>
      </c>
      <c r="G13" s="6">
        <v>0</v>
      </c>
      <c r="H13" s="6">
        <v>0</v>
      </c>
      <c r="I13" s="6">
        <v>200</v>
      </c>
    </row>
    <row r="14" spans="1:9" ht="29" customHeight="1" x14ac:dyDescent="0.3">
      <c r="A14" s="14">
        <v>7</v>
      </c>
      <c r="B14" s="7" t="s">
        <v>33</v>
      </c>
      <c r="C14" s="1" t="s">
        <v>34</v>
      </c>
      <c r="D14" s="15">
        <v>1</v>
      </c>
      <c r="E14" s="6">
        <v>150</v>
      </c>
      <c r="F14" s="6">
        <f t="shared" si="0"/>
        <v>150</v>
      </c>
      <c r="G14" s="6">
        <v>0</v>
      </c>
      <c r="H14" s="6">
        <v>0</v>
      </c>
      <c r="I14" s="6">
        <v>150</v>
      </c>
    </row>
    <row r="15" spans="1:9" s="18" customFormat="1" ht="27.5" customHeight="1" x14ac:dyDescent="0.35">
      <c r="A15" s="20"/>
      <c r="B15" s="20" t="s">
        <v>44</v>
      </c>
      <c r="C15" s="21"/>
      <c r="D15" s="20"/>
      <c r="E15" s="20"/>
      <c r="F15" s="20">
        <f>F16+F17+F18+F19+F20</f>
        <v>580</v>
      </c>
      <c r="G15" s="20">
        <f>G20+G19+G18+G17+G16</f>
        <v>150</v>
      </c>
      <c r="H15" s="20">
        <f>H16+H17+H18+H19+H20</f>
        <v>0</v>
      </c>
      <c r="I15" s="20">
        <f>I16+I17+I18+I19+I20</f>
        <v>430</v>
      </c>
    </row>
    <row r="16" spans="1:9" s="16" customFormat="1" ht="33" customHeight="1" x14ac:dyDescent="0.3">
      <c r="A16" s="14">
        <v>8</v>
      </c>
      <c r="B16" s="7" t="s">
        <v>18</v>
      </c>
      <c r="C16" s="3" t="s">
        <v>38</v>
      </c>
      <c r="D16" s="4">
        <v>1</v>
      </c>
      <c r="E16" s="2">
        <v>150</v>
      </c>
      <c r="F16" s="2">
        <v>150</v>
      </c>
      <c r="G16" s="2">
        <v>0</v>
      </c>
      <c r="H16" s="2">
        <v>0</v>
      </c>
      <c r="I16" s="2">
        <v>150</v>
      </c>
    </row>
    <row r="17" spans="1:9" s="16" customFormat="1" ht="33" customHeight="1" x14ac:dyDescent="0.3">
      <c r="A17" s="14">
        <v>9</v>
      </c>
      <c r="B17" s="7" t="s">
        <v>39</v>
      </c>
      <c r="C17" s="3" t="s">
        <v>40</v>
      </c>
      <c r="D17" s="4">
        <v>1</v>
      </c>
      <c r="E17" s="2">
        <v>150</v>
      </c>
      <c r="F17" s="2">
        <v>150</v>
      </c>
      <c r="G17" s="2">
        <v>150</v>
      </c>
      <c r="H17" s="2">
        <v>0</v>
      </c>
      <c r="I17" s="2">
        <v>0</v>
      </c>
    </row>
    <row r="18" spans="1:9" s="16" customFormat="1" ht="33" customHeight="1" x14ac:dyDescent="0.3">
      <c r="A18" s="14">
        <v>10</v>
      </c>
      <c r="B18" s="7" t="s">
        <v>19</v>
      </c>
      <c r="C18" s="8" t="s">
        <v>43</v>
      </c>
      <c r="D18" s="15">
        <v>4</v>
      </c>
      <c r="E18" s="6">
        <v>25</v>
      </c>
      <c r="F18" s="6">
        <f>D18*E18</f>
        <v>100</v>
      </c>
      <c r="G18" s="6">
        <v>0</v>
      </c>
      <c r="H18" s="6">
        <v>0</v>
      </c>
      <c r="I18" s="6">
        <v>100</v>
      </c>
    </row>
    <row r="19" spans="1:9" ht="33" customHeight="1" x14ac:dyDescent="0.3">
      <c r="A19" s="14">
        <v>11</v>
      </c>
      <c r="B19" s="7" t="s">
        <v>15</v>
      </c>
      <c r="C19" s="1" t="s">
        <v>30</v>
      </c>
      <c r="D19" s="15">
        <v>4</v>
      </c>
      <c r="E19" s="6">
        <v>30</v>
      </c>
      <c r="F19" s="6">
        <f>E19*D19</f>
        <v>120</v>
      </c>
      <c r="G19" s="6">
        <v>0</v>
      </c>
      <c r="H19" s="6">
        <v>0</v>
      </c>
      <c r="I19" s="6">
        <v>120</v>
      </c>
    </row>
    <row r="20" spans="1:9" ht="33" customHeight="1" x14ac:dyDescent="0.3">
      <c r="A20" s="14">
        <v>12</v>
      </c>
      <c r="B20" s="7" t="s">
        <v>11</v>
      </c>
      <c r="C20" s="1" t="s">
        <v>36</v>
      </c>
      <c r="D20" s="15">
        <v>4</v>
      </c>
      <c r="E20" s="6">
        <v>15</v>
      </c>
      <c r="F20" s="6">
        <f>E20*D20</f>
        <v>60</v>
      </c>
      <c r="G20" s="6">
        <v>0</v>
      </c>
      <c r="H20" s="6">
        <v>0</v>
      </c>
      <c r="I20" s="6">
        <v>60</v>
      </c>
    </row>
    <row r="21" spans="1:9" s="18" customFormat="1" ht="26.5" customHeight="1" x14ac:dyDescent="0.35">
      <c r="A21" s="20"/>
      <c r="B21" s="23" t="s">
        <v>5</v>
      </c>
      <c r="C21" s="24"/>
      <c r="D21" s="23"/>
      <c r="E21" s="23"/>
      <c r="F21" s="23">
        <f>F28+F27+F26+F25+F24+F23+F22</f>
        <v>3430</v>
      </c>
      <c r="G21" s="23">
        <f>G22+G23+G24+G25+G26+G27+G28</f>
        <v>2350</v>
      </c>
      <c r="H21" s="23">
        <f>H22+H23+H24+H25+H26+H27+H28</f>
        <v>640</v>
      </c>
      <c r="I21" s="23">
        <f>I22+I23+I24+I25+I26+I27+I28</f>
        <v>440</v>
      </c>
    </row>
    <row r="22" spans="1:9" ht="24.5" customHeight="1" x14ac:dyDescent="0.3">
      <c r="A22" s="14">
        <v>13</v>
      </c>
      <c r="B22" s="7" t="s">
        <v>21</v>
      </c>
      <c r="C22" s="1" t="s">
        <v>41</v>
      </c>
      <c r="D22" s="15">
        <v>4</v>
      </c>
      <c r="E22" s="17">
        <v>3.2</v>
      </c>
      <c r="F22" s="6">
        <v>640</v>
      </c>
      <c r="G22" s="6">
        <v>0</v>
      </c>
      <c r="H22" s="6">
        <v>640</v>
      </c>
      <c r="I22" s="6">
        <v>0</v>
      </c>
    </row>
    <row r="23" spans="1:9" ht="24.5" customHeight="1" x14ac:dyDescent="0.3">
      <c r="A23" s="14">
        <v>14</v>
      </c>
      <c r="B23" s="7" t="s">
        <v>35</v>
      </c>
      <c r="C23" s="1" t="s">
        <v>37</v>
      </c>
      <c r="D23" s="15">
        <v>4</v>
      </c>
      <c r="E23" s="6">
        <v>50</v>
      </c>
      <c r="F23" s="6">
        <f t="shared" ref="F23:F28" si="1">D23*E23</f>
        <v>200</v>
      </c>
      <c r="G23" s="6">
        <v>200</v>
      </c>
      <c r="H23" s="6">
        <v>0</v>
      </c>
      <c r="I23" s="6">
        <v>0</v>
      </c>
    </row>
    <row r="24" spans="1:9" ht="24.5" customHeight="1" x14ac:dyDescent="0.3">
      <c r="A24" s="14">
        <v>15</v>
      </c>
      <c r="B24" s="7" t="s">
        <v>50</v>
      </c>
      <c r="C24" s="1" t="s">
        <v>51</v>
      </c>
      <c r="D24" s="15">
        <v>300</v>
      </c>
      <c r="E24" s="6">
        <v>5</v>
      </c>
      <c r="F24" s="6">
        <v>1500</v>
      </c>
      <c r="G24" s="6">
        <v>1500</v>
      </c>
      <c r="H24" s="6">
        <v>0</v>
      </c>
      <c r="I24" s="6">
        <v>0</v>
      </c>
    </row>
    <row r="25" spans="1:9" ht="24.5" customHeight="1" x14ac:dyDescent="0.3">
      <c r="A25" s="14">
        <v>16</v>
      </c>
      <c r="B25" s="7" t="s">
        <v>48</v>
      </c>
      <c r="C25" s="8" t="s">
        <v>49</v>
      </c>
      <c r="D25" s="15">
        <v>1</v>
      </c>
      <c r="E25" s="6">
        <v>400</v>
      </c>
      <c r="F25" s="6">
        <v>400</v>
      </c>
      <c r="G25" s="6">
        <v>400</v>
      </c>
      <c r="H25" s="6">
        <v>0</v>
      </c>
      <c r="I25" s="6">
        <v>0</v>
      </c>
    </row>
    <row r="26" spans="1:9" ht="24.5" customHeight="1" x14ac:dyDescent="0.3">
      <c r="A26" s="14">
        <v>17</v>
      </c>
      <c r="B26" s="7" t="s">
        <v>12</v>
      </c>
      <c r="C26" s="8" t="s">
        <v>13</v>
      </c>
      <c r="D26" s="15">
        <v>5</v>
      </c>
      <c r="E26" s="6">
        <v>50</v>
      </c>
      <c r="F26" s="6">
        <f t="shared" si="1"/>
        <v>250</v>
      </c>
      <c r="G26" s="6">
        <v>250</v>
      </c>
      <c r="H26" s="6">
        <v>0</v>
      </c>
      <c r="I26" s="6">
        <v>0</v>
      </c>
    </row>
    <row r="27" spans="1:9" ht="24.5" customHeight="1" x14ac:dyDescent="0.3">
      <c r="A27" s="14">
        <v>18</v>
      </c>
      <c r="B27" s="7" t="s">
        <v>20</v>
      </c>
      <c r="C27" s="8" t="s">
        <v>42</v>
      </c>
      <c r="D27" s="15">
        <v>4</v>
      </c>
      <c r="E27" s="6">
        <v>100</v>
      </c>
      <c r="F27" s="6">
        <v>400</v>
      </c>
      <c r="G27" s="6">
        <v>0</v>
      </c>
      <c r="H27" s="6">
        <v>0</v>
      </c>
      <c r="I27" s="6">
        <v>400</v>
      </c>
    </row>
    <row r="28" spans="1:9" ht="24.5" customHeight="1" x14ac:dyDescent="0.3">
      <c r="A28" s="14">
        <v>19</v>
      </c>
      <c r="B28" s="7" t="s">
        <v>16</v>
      </c>
      <c r="C28" s="8" t="s">
        <v>17</v>
      </c>
      <c r="D28" s="15">
        <v>4</v>
      </c>
      <c r="E28" s="6">
        <v>10</v>
      </c>
      <c r="F28" s="6">
        <f t="shared" si="1"/>
        <v>40</v>
      </c>
      <c r="G28" s="6">
        <v>0</v>
      </c>
      <c r="H28" s="6">
        <v>0</v>
      </c>
      <c r="I28" s="6">
        <v>40</v>
      </c>
    </row>
    <row r="29" spans="1:9" s="18" customFormat="1" ht="29" customHeight="1" x14ac:dyDescent="0.35">
      <c r="A29" s="23"/>
      <c r="B29" s="23" t="s">
        <v>7</v>
      </c>
      <c r="C29" s="24"/>
      <c r="D29" s="23"/>
      <c r="E29" s="23"/>
      <c r="F29" s="23">
        <f>F21+F15+F10+F6</f>
        <v>8410</v>
      </c>
      <c r="G29" s="25">
        <f>G21+G15+G10+G6</f>
        <v>3700</v>
      </c>
      <c r="H29" s="23">
        <f>H21+H15+H10+H6</f>
        <v>1640</v>
      </c>
      <c r="I29" s="23">
        <f>I21+I15+I10+I6</f>
        <v>3070</v>
      </c>
    </row>
  </sheetData>
  <mergeCells count="2">
    <mergeCell ref="C1:H1"/>
    <mergeCell ref="C3:H3"/>
  </mergeCells>
  <phoneticPr fontId="1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2018-11-14T09:27:27Z</cp:lastPrinted>
  <dcterms:created xsi:type="dcterms:W3CDTF">2010-04-02T09:09:40Z</dcterms:created>
  <dcterms:modified xsi:type="dcterms:W3CDTF">2021-09-15T10:57:40Z</dcterms:modified>
</cp:coreProperties>
</file>