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52" i="1" l="1"/>
  <c r="H52" i="1" s="1"/>
  <c r="M52" i="1" s="1"/>
  <c r="F51" i="1"/>
  <c r="H51" i="1" s="1"/>
  <c r="M51" i="1" s="1"/>
  <c r="F50" i="1"/>
  <c r="J50" i="1" s="1"/>
  <c r="M50" i="1" s="1"/>
  <c r="F48" i="1" l="1"/>
  <c r="H48" i="1" s="1"/>
  <c r="M48" i="1" s="1"/>
  <c r="F47" i="1"/>
  <c r="J47" i="1" s="1"/>
  <c r="M47" i="1" s="1"/>
  <c r="H45" i="1"/>
  <c r="M45" i="1" s="1"/>
  <c r="H44" i="1"/>
  <c r="M44" i="1" s="1"/>
  <c r="H42" i="1"/>
  <c r="M42" i="1" s="1"/>
  <c r="H43" i="1"/>
  <c r="M43" i="1" s="1"/>
  <c r="H41" i="1"/>
  <c r="M41" i="1" s="1"/>
  <c r="H40" i="1"/>
  <c r="F38" i="1"/>
  <c r="L38" i="1" s="1"/>
  <c r="M38" i="1" s="1"/>
  <c r="F37" i="1"/>
  <c r="J37" i="1" s="1"/>
  <c r="M37" i="1" s="1"/>
  <c r="H39" i="1"/>
  <c r="M39" i="1" s="1"/>
  <c r="F34" i="1" l="1"/>
  <c r="H34" i="1" s="1"/>
  <c r="M34" i="1" s="1"/>
  <c r="F33" i="1"/>
  <c r="J33" i="1" s="1"/>
  <c r="M33" i="1" s="1"/>
  <c r="F30" i="1" l="1"/>
  <c r="H30" i="1" s="1"/>
  <c r="M30" i="1" s="1"/>
  <c r="H29" i="1"/>
  <c r="M29" i="1" s="1"/>
  <c r="H28" i="1"/>
  <c r="M28" i="1" s="1"/>
  <c r="H27" i="1"/>
  <c r="M27" i="1" s="1"/>
  <c r="F26" i="1"/>
  <c r="L26" i="1" s="1"/>
  <c r="M26" i="1" s="1"/>
  <c r="F25" i="1"/>
  <c r="J25" i="1" s="1"/>
  <c r="M25" i="1" s="1"/>
  <c r="F23" i="1"/>
  <c r="H23" i="1" s="1"/>
  <c r="M23" i="1" s="1"/>
  <c r="H22" i="1"/>
  <c r="M22" i="1" s="1"/>
  <c r="H21" i="1"/>
  <c r="M21" i="1" s="1"/>
  <c r="H20" i="1"/>
  <c r="M20" i="1" s="1"/>
  <c r="H19" i="1"/>
  <c r="M19" i="1" s="1"/>
  <c r="F18" i="1"/>
  <c r="H18" i="1" s="1"/>
  <c r="M18" i="1" s="1"/>
  <c r="H17" i="1"/>
  <c r="M17" i="1" s="1"/>
  <c r="F16" i="1"/>
  <c r="L16" i="1" s="1"/>
  <c r="M16" i="1" s="1"/>
  <c r="F15" i="1"/>
  <c r="J15" i="1" s="1"/>
  <c r="M15" i="1" s="1"/>
  <c r="F13" i="1"/>
  <c r="J13" i="1" s="1"/>
  <c r="M13" i="1" s="1"/>
  <c r="M53" i="1" s="1"/>
  <c r="J53" i="1" l="1"/>
  <c r="M60" i="1" s="1"/>
  <c r="J60" i="1" s="1"/>
  <c r="I28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G54" i="2"/>
  <c r="J54" i="2" s="1"/>
  <c r="G48" i="2"/>
  <c r="J48" i="2" s="1"/>
  <c r="G49" i="2"/>
  <c r="G50" i="2"/>
  <c r="G51" i="2"/>
  <c r="G52" i="2"/>
  <c r="J52" i="2" s="1"/>
  <c r="G53" i="2"/>
  <c r="G55" i="2"/>
  <c r="J55" i="2" s="1"/>
  <c r="G56" i="2"/>
  <c r="J56" i="2" s="1"/>
  <c r="G57" i="2"/>
  <c r="G58" i="2"/>
  <c r="G59" i="2"/>
  <c r="J59" i="2" s="1"/>
  <c r="G60" i="2"/>
  <c r="J60" i="2" s="1"/>
  <c r="G61" i="2"/>
  <c r="G62" i="2"/>
  <c r="G63" i="2"/>
  <c r="J63" i="2" s="1"/>
  <c r="G64" i="2"/>
  <c r="J64" i="2" s="1"/>
  <c r="G65" i="2"/>
  <c r="G66" i="2"/>
  <c r="G67" i="2"/>
  <c r="J67" i="2" s="1"/>
  <c r="G68" i="2"/>
  <c r="J68" i="2" s="1"/>
  <c r="G69" i="2"/>
  <c r="G70" i="2"/>
  <c r="G71" i="2"/>
  <c r="J71" i="2" s="1"/>
  <c r="G72" i="2"/>
  <c r="J72" i="2" s="1"/>
  <c r="G73" i="2"/>
  <c r="G74" i="2"/>
  <c r="G75" i="2"/>
  <c r="J75" i="2" s="1"/>
  <c r="G76" i="2"/>
  <c r="J76" i="2" s="1"/>
  <c r="G77" i="2"/>
  <c r="G78" i="2"/>
  <c r="G79" i="2"/>
  <c r="J79" i="2" s="1"/>
  <c r="G80" i="2"/>
  <c r="J80" i="2" s="1"/>
  <c r="G81" i="2"/>
  <c r="G82" i="2"/>
  <c r="G83" i="2"/>
  <c r="J83" i="2" s="1"/>
  <c r="G84" i="2"/>
  <c r="J84" i="2" s="1"/>
  <c r="G85" i="2"/>
  <c r="G86" i="2"/>
  <c r="G87" i="2"/>
  <c r="J87" i="2" s="1"/>
  <c r="G88" i="2"/>
  <c r="J88" i="2" s="1"/>
  <c r="G89" i="2"/>
  <c r="G90" i="2"/>
  <c r="G91" i="2"/>
  <c r="J91" i="2" s="1"/>
  <c r="G92" i="2"/>
  <c r="J92" i="2" s="1"/>
  <c r="G93" i="2"/>
  <c r="G94" i="2"/>
  <c r="G95" i="2"/>
  <c r="J95" i="2" s="1"/>
  <c r="G96" i="2"/>
  <c r="J96" i="2" s="1"/>
  <c r="G97" i="2"/>
  <c r="G98" i="2"/>
  <c r="G99" i="2"/>
  <c r="J99" i="2" s="1"/>
  <c r="G100" i="2"/>
  <c r="J100" i="2" s="1"/>
  <c r="G101" i="2"/>
  <c r="G102" i="2"/>
  <c r="G103" i="2"/>
  <c r="J103" i="2" s="1"/>
  <c r="G104" i="2"/>
  <c r="J104" i="2" s="1"/>
  <c r="G105" i="2"/>
  <c r="G47" i="2"/>
  <c r="G38" i="2"/>
  <c r="G39" i="2"/>
  <c r="G40" i="2"/>
  <c r="J40" i="2" s="1"/>
  <c r="G41" i="2"/>
  <c r="G42" i="2"/>
  <c r="G37" i="2"/>
  <c r="G29" i="2"/>
  <c r="G30" i="2"/>
  <c r="G31" i="2"/>
  <c r="J31" i="2" s="1"/>
  <c r="G28" i="2"/>
  <c r="G23" i="2"/>
  <c r="J23" i="2" s="1"/>
  <c r="G16" i="2"/>
  <c r="G17" i="2"/>
  <c r="G18" i="2"/>
  <c r="G19" i="2"/>
  <c r="J19" i="2" s="1"/>
  <c r="G15" i="2"/>
  <c r="J15" i="2" s="1"/>
  <c r="G12" i="2"/>
  <c r="J12" i="2" s="1"/>
  <c r="G13" i="2"/>
  <c r="J13" i="2" s="1"/>
  <c r="G14" i="2"/>
  <c r="J14" i="2" s="1"/>
  <c r="G11" i="2"/>
  <c r="J11" i="2" s="1"/>
  <c r="G20" i="2"/>
  <c r="G21" i="2"/>
  <c r="J21" i="2" s="1"/>
  <c r="G22" i="2"/>
  <c r="G24" i="2"/>
  <c r="G25" i="2"/>
  <c r="G26" i="2"/>
  <c r="G27" i="2"/>
  <c r="J27" i="2" s="1"/>
  <c r="G32" i="2"/>
  <c r="J32" i="2" s="1"/>
  <c r="G33" i="2"/>
  <c r="G34" i="2"/>
  <c r="J34" i="2" s="1"/>
  <c r="G35" i="2"/>
  <c r="G36" i="2"/>
  <c r="J36" i="2" s="1"/>
  <c r="G43" i="2"/>
  <c r="G44" i="2"/>
  <c r="J44" i="2" s="1"/>
  <c r="G45" i="2"/>
  <c r="G46" i="2"/>
  <c r="I10" i="2"/>
  <c r="G10" i="2"/>
  <c r="J25" i="2" l="1"/>
  <c r="J38" i="2"/>
  <c r="J50" i="2"/>
  <c r="J30" i="2"/>
  <c r="J29" i="2"/>
  <c r="J105" i="2"/>
  <c r="J101" i="2"/>
  <c r="J97" i="2"/>
  <c r="J93" i="2"/>
  <c r="J89" i="2"/>
  <c r="J85" i="2"/>
  <c r="J81" i="2"/>
  <c r="J77" i="2"/>
  <c r="J73" i="2"/>
  <c r="J69" i="2"/>
  <c r="J65" i="2"/>
  <c r="J61" i="2"/>
  <c r="J57" i="2"/>
  <c r="J17" i="2"/>
  <c r="J42" i="2"/>
  <c r="J46" i="2"/>
  <c r="J102" i="2"/>
  <c r="J98" i="2"/>
  <c r="J94" i="2"/>
  <c r="J90" i="2"/>
  <c r="J86" i="2"/>
  <c r="J82" i="2"/>
  <c r="J78" i="2"/>
  <c r="J74" i="2"/>
  <c r="J70" i="2"/>
  <c r="J66" i="2"/>
  <c r="J62" i="2"/>
  <c r="J58" i="2"/>
  <c r="H53" i="1"/>
  <c r="L53" i="1"/>
  <c r="J26" i="2"/>
  <c r="J24" i="2"/>
  <c r="J18" i="2"/>
  <c r="J16" i="2"/>
  <c r="J28" i="2"/>
  <c r="J45" i="2"/>
  <c r="J43" i="2"/>
  <c r="J35" i="2"/>
  <c r="J33" i="2"/>
  <c r="J22" i="2"/>
  <c r="J20" i="2"/>
  <c r="J37" i="2"/>
  <c r="J41" i="2"/>
  <c r="J39" i="2"/>
  <c r="J47" i="2"/>
  <c r="J53" i="2"/>
  <c r="J51" i="2"/>
  <c r="J49" i="2"/>
  <c r="J10" i="2"/>
  <c r="H54" i="1" l="1"/>
  <c r="M54" i="1"/>
  <c r="M55" i="1" s="1"/>
  <c r="J106" i="2"/>
  <c r="J107" i="2" s="1"/>
  <c r="J108" i="2" s="1"/>
  <c r="J109" i="2" s="1"/>
  <c r="J110" i="2" s="1"/>
  <c r="M56" i="1" l="1"/>
  <c r="M57" i="1" s="1"/>
  <c r="J111" i="2"/>
  <c r="J112" i="2" s="1"/>
  <c r="M58" i="1" l="1"/>
  <c r="M59" i="1" s="1"/>
  <c r="M61" i="1" s="1"/>
  <c r="J113" i="2"/>
  <c r="J114" i="2" s="1"/>
  <c r="M62" i="1" l="1"/>
  <c r="M63" i="1" s="1"/>
</calcChain>
</file>

<file path=xl/sharedStrings.xml><?xml version="1.0" encoding="utf-8"?>
<sst xmlns="http://schemas.openxmlformats.org/spreadsheetml/2006/main" count="356" uniqueCount="201">
  <si>
    <t>საფუძ</t>
  </si>
  <si>
    <t>სამუშაოს  და  დანახარჯების  დასახელება</t>
  </si>
  <si>
    <t>განზ</t>
  </si>
  <si>
    <t>ნორმა რესურს</t>
  </si>
  <si>
    <t>ერთ</t>
  </si>
  <si>
    <t>სულ</t>
  </si>
  <si>
    <t>მასალა</t>
  </si>
  <si>
    <t>ხელფასი</t>
  </si>
  <si>
    <t>ჯამი</t>
  </si>
  <si>
    <t>ლარი</t>
  </si>
  <si>
    <t>კბ.მ</t>
  </si>
  <si>
    <t>შრომითი დანახარჯები</t>
  </si>
  <si>
    <t>კ.სთ</t>
  </si>
  <si>
    <t>კგ</t>
  </si>
  <si>
    <t>გრ.მ</t>
  </si>
  <si>
    <t>გეგმიური დაგროვება</t>
  </si>
  <si>
    <t>ზედნადები ხარჯები</t>
  </si>
  <si>
    <t>შეადგინა;                                      გ.მამალაძე</t>
  </si>
  <si>
    <t>ჩოხატაურის მუნიციპალიტეტი</t>
  </si>
  <si>
    <t>ხ  ა  რ  ჯ  თ  ა  ღ  რ  ი  ც  ხ   ვ  ა</t>
  </si>
  <si>
    <t>ფასების“ კრებულის მიხედვით</t>
  </si>
  <si>
    <t>სამუშაოს დასახელება</t>
  </si>
  <si>
    <t>რაოდ</t>
  </si>
  <si>
    <t>ც</t>
  </si>
  <si>
    <t>შუასადები  1,5მმ გრაფიტის</t>
  </si>
  <si>
    <t>რედუქტორების კომპლექტი რადიატორებისთვის</t>
  </si>
  <si>
    <t>500*1000 PKKP-22</t>
  </si>
  <si>
    <t>500*2000 PKKP-22</t>
  </si>
  <si>
    <t>600*1000 PKKP-22</t>
  </si>
  <si>
    <t>600*1200 PKKP-22</t>
  </si>
  <si>
    <t>600*1300 PKKP-22</t>
  </si>
  <si>
    <t>600*1500 PKKP-22</t>
  </si>
  <si>
    <t>600*800 PKKP-22</t>
  </si>
  <si>
    <t>20*3.4მმ ალუმინით არმირებული მილი PN25 DIZAYN</t>
  </si>
  <si>
    <t>25*4.2მმ ალუმინით არმირებული მილი PN25 DIZAYN</t>
  </si>
  <si>
    <t>32*5.4მმ ალუმინით არმირებული მილი PN25 DIZAYN</t>
  </si>
  <si>
    <t>50*8.3მმ ალუმინით არმირებული მილი PN25 DIZAYN</t>
  </si>
  <si>
    <t>გაზის სანთურა "UNIGAS"NG 140 (80-168 Kw) 10mbar</t>
  </si>
  <si>
    <t>20 1/2" ამერიკანკა გ/ხ DIZAYN</t>
  </si>
  <si>
    <t>20 1/2" ამერიკანკა შ/ხ DIZAYN</t>
  </si>
  <si>
    <t>25 3/4" ამერიკანკა გ/ხ DIZAYN</t>
  </si>
  <si>
    <t>25 3/4" ამერიკანკა შ/ხ DIZAYN</t>
  </si>
  <si>
    <t>20 1/2" ქურო გ/ხ DIZAYN</t>
  </si>
  <si>
    <t>20 მმ ვენტილი DIZAYN</t>
  </si>
  <si>
    <t>20 მმ მუხლი 45* DIZAYN</t>
  </si>
  <si>
    <t>20 მმ მუხლი 90* DIZAYN</t>
  </si>
  <si>
    <t>20 მმ სამკაპი  DIZAYN</t>
  </si>
  <si>
    <t>20 მმ ქურო  DIZAYN</t>
  </si>
  <si>
    <t>25 3/4" ქურო გ/ხ  DIZAYN</t>
  </si>
  <si>
    <t>25 3/4" ქურო შ/ხ DIZAYN</t>
  </si>
  <si>
    <t>25-20 გადამყვანი DIZAYN</t>
  </si>
  <si>
    <t>252020 მმ სამკაპი გადამყვანით DIZAYN</t>
  </si>
  <si>
    <t>252025 მმ სამკაპი გადამყვანით DIZAYN</t>
  </si>
  <si>
    <t>32  4" ამერიკანკა გ/ხ DIZAYN</t>
  </si>
  <si>
    <t>32  1" ამერიკანკა შ/ხ DIZAYN</t>
  </si>
  <si>
    <t>32  1" ქურო გ/ხ DIZAYN</t>
  </si>
  <si>
    <t>32  1" ქურო შ/ხ DIZAYN</t>
  </si>
  <si>
    <t>322032 მმ სამკაპი გადამყვანით DIZAYN</t>
  </si>
  <si>
    <t>322532 მმ სამკაპი გადამყვანით DIZAYN</t>
  </si>
  <si>
    <t>40 1 1/4" ამერიკანკა გ/ხ DIZAYN</t>
  </si>
  <si>
    <t>40 1 1/4" ამერიკანკა შ/ხ DIZAYN</t>
  </si>
  <si>
    <t>40 1 1/4  ქურო შ/ხ DIZAYN</t>
  </si>
  <si>
    <t>40 1 1/4  ქურო გ/ხ DIZAYN</t>
  </si>
  <si>
    <t>50 1 1/2" ამერიკანკა გ/ხ DIZAYN</t>
  </si>
  <si>
    <t>40 მმ ქურო DIZAYN</t>
  </si>
  <si>
    <t>40 მმ მუხლი 90* DIZAYN</t>
  </si>
  <si>
    <t>40-32 მმ გადამყვანი DIZAYN</t>
  </si>
  <si>
    <t>32 მმ ქურო DIZAYN</t>
  </si>
  <si>
    <t>32 მმ სფერული ვენტილი ც.წ.  DIZAYN</t>
  </si>
  <si>
    <t xml:space="preserve"> 32 მმ მუხლი 90* DIZAYN</t>
  </si>
  <si>
    <t>32-25 მმ გადამყვანი DIZAYN</t>
  </si>
  <si>
    <t>32-20 მმ გადამყვანი DIZAYN</t>
  </si>
  <si>
    <t>25 მმ ქურო DIZAYN</t>
  </si>
  <si>
    <t>25 მმ ვენტილი DIZAYN</t>
  </si>
  <si>
    <t>25 მმ მუხლი 90* DIZAYN</t>
  </si>
  <si>
    <t xml:space="preserve"> 25 მმ სამკაპი DIZAYN</t>
  </si>
  <si>
    <t>50 1 1/2" ამერიკანკა შ/ხ DIZAYN</t>
  </si>
  <si>
    <t>50 1 1/2" ქურო გ/ხ DIZAYN</t>
  </si>
  <si>
    <t>50 1 1/2" ქურო შ/ხ DIZAYN</t>
  </si>
  <si>
    <t>50-20 მმ გადამყვანი DIZAYN</t>
  </si>
  <si>
    <t>50-25 მმ გადამყვანი DIZAYN</t>
  </si>
  <si>
    <t>50-32 მმ გადამყვანი DIZAYN</t>
  </si>
  <si>
    <t>50-40 მმ გადამყვანი DIZAYN</t>
  </si>
  <si>
    <t>32*10 იზოლაცია დამცაფი საფარით</t>
  </si>
  <si>
    <t>60*10 იზოლაცია დამცავი საფარით</t>
  </si>
  <si>
    <t>26*3 მილი DUOFIL</t>
  </si>
  <si>
    <t>50 მმ ქურო (წყლის) DIZAYN</t>
  </si>
  <si>
    <t>50 მმ სამკაპი DIZAYN</t>
  </si>
  <si>
    <t>50 მმ სამაგრი საკეთით DIZAYN</t>
  </si>
  <si>
    <t>ვენტილი ბურთულოვანიWTM 1"(ბრტყელი სახელური)</t>
  </si>
  <si>
    <t>26*3/4 გადამყვანი გ/ხრ NTM</t>
  </si>
  <si>
    <t>26*3/4 მუხლი გ/ხრ NTM</t>
  </si>
  <si>
    <t>თუჯის ურდული DSV-10 DN50</t>
  </si>
  <si>
    <t>მილტუჩი FL 10 - DN 40</t>
  </si>
  <si>
    <t>მილტუჩი FL 10 - DN 50</t>
  </si>
  <si>
    <t>ქვაბი ფოლადის 130 000 კკალ/სთ</t>
  </si>
  <si>
    <t>ტეპლონი პატარა</t>
  </si>
  <si>
    <t>ნიპელი 3/4"-1/2" გ-შ/ხრ</t>
  </si>
  <si>
    <t>ნიპელი 1"-3/4" გ-შ/ხრ</t>
  </si>
  <si>
    <t>ნიპელი 1"-3/4" გ-გ/ხრ</t>
  </si>
  <si>
    <t>სამაგრი საკეტით 32 მმ</t>
  </si>
  <si>
    <t>სამაგრი საკეტით 25 მმ</t>
  </si>
  <si>
    <t>სამაგრი საკეტით 20 მმ</t>
  </si>
  <si>
    <t>ჩოპი და შურუპი 8 მმ</t>
  </si>
  <si>
    <t>გამომწვარი მავთული</t>
  </si>
  <si>
    <t>ჯ ა მ ი</t>
  </si>
  <si>
    <t>სულ ჯ ა მ ი</t>
  </si>
  <si>
    <t>პულტი Steca TRO502</t>
  </si>
  <si>
    <t>საცირკულაციო ტუმბო UPS 40-120</t>
  </si>
  <si>
    <t>ფილტრი 1/2" PAKKENS</t>
  </si>
  <si>
    <t>უკუსარქველი (ზამბარა) PAKKENS</t>
  </si>
  <si>
    <t>მანომეტრი 0-10 bar, d 50 გვერდითა 1/4" PAKKENS</t>
  </si>
  <si>
    <t>ვენტილი სფერული 2" PAKKENS</t>
  </si>
  <si>
    <t>ვენტილი კუთხის  PAKKENS</t>
  </si>
  <si>
    <t>ვანტუსი 1/2" PAKKENS</t>
  </si>
  <si>
    <t>დამცავი სარქველის 3/4" 4 bar PAKKENS</t>
  </si>
  <si>
    <t>გადამყვანი მანომეტრის 1/8" - 1/2" PAKKENS</t>
  </si>
  <si>
    <t>საფართოებელი ავზი 10 bar 150 ლ</t>
  </si>
  <si>
    <t>შუასადები  Klingerit DN 50</t>
  </si>
  <si>
    <t>შუასადები Klingerit DN 40</t>
  </si>
  <si>
    <t>უკუსარქველი DDC-16 DN50</t>
  </si>
  <si>
    <t>საკვალთი დისკური საბრუნი DCB-16 DN50</t>
  </si>
  <si>
    <t>მ</t>
  </si>
  <si>
    <t>წყვ</t>
  </si>
  <si>
    <t xml:space="preserve">ზედნადები ხარჯები </t>
  </si>
  <si>
    <t xml:space="preserve">დ.ღ.გ. - </t>
  </si>
  <si>
    <t>სახანძრო სამაშველო სამსახურის შენობის გათბობის ხარჯთაღრიცხვა</t>
  </si>
  <si>
    <t>ტრანსპორტის ხარჯი</t>
  </si>
  <si>
    <t>შეადგინა;                                         გ.თოდრია</t>
  </si>
  <si>
    <t>ხარჯთაღრიცხვის ღირებულება შეადგენს  35811  ლ</t>
  </si>
  <si>
    <t>სხვადასხვა მანქანები</t>
  </si>
  <si>
    <t>სატრანსპორტო ხარჯი</t>
  </si>
  <si>
    <t>მანქ. მექანიზ</t>
  </si>
  <si>
    <t>1-79-2</t>
  </si>
  <si>
    <t>ხის მასალა</t>
  </si>
  <si>
    <t>7--21-2</t>
  </si>
  <si>
    <t>100გრ.მ</t>
  </si>
  <si>
    <t>მავთულბადის ღობის მოწყობა</t>
  </si>
  <si>
    <t>მავთულბადე მოთუთიებული  სისქით 3მმ, უჯრედით 50*50მმ სიმაღლე 1,5მ</t>
  </si>
  <si>
    <t>ელექტროდი 4მმ</t>
  </si>
  <si>
    <t>გლინულა დ=6მმ</t>
  </si>
  <si>
    <t>15-205</t>
  </si>
  <si>
    <t>100კვ.მ</t>
  </si>
  <si>
    <t>ზეთოვანი საღებავი</t>
  </si>
  <si>
    <t>სხვადასხვა მასალები</t>
  </si>
  <si>
    <t>100კბ.მ</t>
  </si>
  <si>
    <t>კვ.მ</t>
  </si>
  <si>
    <t>სრფ5.1.8</t>
  </si>
  <si>
    <t>სრფ1.4.39</t>
  </si>
  <si>
    <t>ელექტროდი</t>
  </si>
  <si>
    <t>7--22-1</t>
  </si>
  <si>
    <t>ლითონის ჭიშკრის მოწყობა ლითონის დგარებზე</t>
  </si>
  <si>
    <t>ცალი</t>
  </si>
  <si>
    <t xml:space="preserve">სხვა მანქანები </t>
  </si>
  <si>
    <t>სრფ2.2.16</t>
  </si>
  <si>
    <t>ლითონის მილკვადრატი 30*20*2მმ</t>
  </si>
  <si>
    <t>სხვა მასალა</t>
  </si>
  <si>
    <t>ბეტონი მ250</t>
  </si>
  <si>
    <t>სრფ2.2.84</t>
  </si>
  <si>
    <t>ადგ.ფასი</t>
  </si>
  <si>
    <t xml:space="preserve">კუთხოვანა 40*40*4მმ </t>
  </si>
  <si>
    <t xml:space="preserve">III კატეგორიის გრუნტის დამუშავება ხელის იარაღებით ღობის ფუნდამენტისა და  ლითონის ბოძების  მოსაწყობად </t>
  </si>
  <si>
    <t>სრფ1.9.17</t>
  </si>
  <si>
    <t>სრფ1.10.14</t>
  </si>
  <si>
    <t>შედგენილია 2021 წლის  II  კვარტლის „სამშენებლო რესურსების</t>
  </si>
  <si>
    <t>დაგროვებითი საპენსიო შენატანი</t>
  </si>
  <si>
    <t>ხარჯთაღრიცხვის შედგენის</t>
  </si>
  <si>
    <t>სოფელ გოგოლესუბანში ახალგაზრდული პარკის სამშენებლო სამუშაოების</t>
  </si>
  <si>
    <t>27--20</t>
  </si>
  <si>
    <t>ად.ფასი</t>
  </si>
  <si>
    <t>16--5</t>
  </si>
  <si>
    <t>თვითმცლელი</t>
  </si>
  <si>
    <t>ტნ</t>
  </si>
  <si>
    <t>ფრაქციული ღორღი 10-20მმ</t>
  </si>
  <si>
    <t>ტ</t>
  </si>
  <si>
    <t>სხვა მანქანები</t>
  </si>
  <si>
    <t>საბაზრო</t>
  </si>
  <si>
    <t>სანაგვე ურნა</t>
  </si>
  <si>
    <t>სრფ1.9.14</t>
  </si>
  <si>
    <t>სხვა მასალები</t>
  </si>
  <si>
    <t xml:space="preserve">პარკის ტერიტორიის მოშანდაკება ფრაქციული  ღორღით </t>
  </si>
  <si>
    <t xml:space="preserve"> საჯდომი სკამებისა  და მაგიდის მოწყობა </t>
  </si>
  <si>
    <t>9--2-1</t>
  </si>
  <si>
    <t>ხის მასალა მაგიდისათვის</t>
  </si>
  <si>
    <t>მილკვადრატი 30*30*2მმ</t>
  </si>
  <si>
    <t>მილკვადრატი 40*40*3მმ</t>
  </si>
  <si>
    <t>მილკვადრატი 50*50*2მმ მაგიდის ფეხებისათვის</t>
  </si>
  <si>
    <t>პარკის კეთილმოწყობა</t>
  </si>
  <si>
    <t>პარკის შემოღობვის სამუშაოები</t>
  </si>
  <si>
    <t>დაირგოს პარკში ფოთლოვანი  ხე</t>
  </si>
  <si>
    <t>სრფ2.2.34</t>
  </si>
  <si>
    <t>სრფ2.2.46</t>
  </si>
  <si>
    <t>სრფ2.2.61</t>
  </si>
  <si>
    <t>ფოთლოვანი ხე (ტირიფი)</t>
  </si>
  <si>
    <t>კვადრატული მილი   50*50*2მმ  სიგრძე   2,2მ, 22ც</t>
  </si>
  <si>
    <t>ლითონის  მილკვადრატი  60*60*4მმ</t>
  </si>
  <si>
    <t>სრფ1.1.39</t>
  </si>
  <si>
    <t>sაბაზრო</t>
  </si>
  <si>
    <t>შეიღებოს ლითონის მილკვადრატების ბოძები და კუთხოვანა ზეთოვანი საღებავით</t>
  </si>
  <si>
    <t>სრფ4.2.34</t>
  </si>
  <si>
    <t>ხარჯთაღრიცხვის ღირებულება შეადგენს  7249ლარს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</si>
</sst>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vertical="center"/>
    </xf>
    <xf numFmtId="0" fontId="0" fillId="0" borderId="2" xfId="0" applyBorder="1"/>
    <xf numFmtId="9" fontId="0" fillId="0" borderId="2" xfId="0" applyNumberFormat="1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3" fillId="0" borderId="2" xfId="0" applyFont="1" applyBorder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1" fontId="0" fillId="0" borderId="2" xfId="0" applyNumberFormat="1" applyBorder="1"/>
    <xf numFmtId="164" fontId="0" fillId="0" borderId="1" xfId="0" applyNumberFormat="1" applyBorder="1"/>
    <xf numFmtId="0" fontId="0" fillId="0" borderId="5" xfId="0" applyBorder="1"/>
    <xf numFmtId="0" fontId="0" fillId="0" borderId="5" xfId="0" applyBorder="1" applyAlignment="1">
      <alignment vertical="center"/>
    </xf>
    <xf numFmtId="0" fontId="1" fillId="0" borderId="6" xfId="0" applyFont="1" applyBorder="1"/>
    <xf numFmtId="0" fontId="2" fillId="0" borderId="6" xfId="0" applyFont="1" applyBorder="1" applyAlignment="1">
      <alignment wrapText="1"/>
    </xf>
    <xf numFmtId="0" fontId="0" fillId="0" borderId="6" xfId="0" applyBorder="1" applyAlignment="1">
      <alignment vertical="center"/>
    </xf>
    <xf numFmtId="0" fontId="0" fillId="0" borderId="6" xfId="0" applyBorder="1"/>
    <xf numFmtId="0" fontId="1" fillId="0" borderId="7" xfId="0" applyFont="1" applyBorder="1"/>
    <xf numFmtId="0" fontId="2" fillId="0" borderId="7" xfId="0" applyFont="1" applyBorder="1" applyAlignment="1">
      <alignment wrapText="1"/>
    </xf>
    <xf numFmtId="0" fontId="0" fillId="0" borderId="7" xfId="0" applyBorder="1" applyAlignment="1">
      <alignment vertical="center"/>
    </xf>
    <xf numFmtId="0" fontId="0" fillId="0" borderId="7" xfId="0" applyBorder="1"/>
    <xf numFmtId="164" fontId="0" fillId="0" borderId="7" xfId="0" applyNumberFormat="1" applyBorder="1"/>
    <xf numFmtId="2" fontId="0" fillId="0" borderId="7" xfId="0" applyNumberFormat="1" applyBorder="1"/>
    <xf numFmtId="14" fontId="1" fillId="0" borderId="6" xfId="0" applyNumberFormat="1" applyFon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" xfId="0" applyNumberFormat="1" applyBorder="1"/>
    <xf numFmtId="0" fontId="0" fillId="0" borderId="5" xfId="0" applyBorder="1" applyAlignment="1">
      <alignment horizontal="center" vertical="center"/>
    </xf>
    <xf numFmtId="0" fontId="1" fillId="0" borderId="5" xfId="0" applyFont="1" applyBorder="1"/>
    <xf numFmtId="2" fontId="0" fillId="0" borderId="5" xfId="0" applyNumberFormat="1" applyBorder="1"/>
    <xf numFmtId="1" fontId="0" fillId="0" borderId="5" xfId="0" applyNumberFormat="1" applyBorder="1"/>
    <xf numFmtId="9" fontId="0" fillId="0" borderId="5" xfId="0" applyNumberFormat="1" applyBorder="1" applyAlignment="1">
      <alignment vertical="center"/>
    </xf>
    <xf numFmtId="9" fontId="0" fillId="0" borderId="5" xfId="0" applyNumberFormat="1" applyBorder="1"/>
    <xf numFmtId="0" fontId="0" fillId="0" borderId="0" xfId="0" applyBorder="1"/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/>
    <xf numFmtId="0" fontId="2" fillId="0" borderId="5" xfId="0" applyFont="1" applyBorder="1"/>
    <xf numFmtId="0" fontId="2" fillId="0" borderId="6" xfId="0" applyFont="1" applyBorder="1" applyAlignment="1">
      <alignment vertical="center"/>
    </xf>
    <xf numFmtId="0" fontId="9" fillId="0" borderId="7" xfId="0" applyFont="1" applyBorder="1"/>
    <xf numFmtId="0" fontId="2" fillId="0" borderId="7" xfId="0" applyFont="1" applyBorder="1" applyAlignment="1">
      <alignment vertical="center"/>
    </xf>
    <xf numFmtId="0" fontId="2" fillId="0" borderId="7" xfId="0" applyFont="1" applyBorder="1"/>
    <xf numFmtId="164" fontId="2" fillId="0" borderId="7" xfId="0" applyNumberFormat="1" applyFont="1" applyBorder="1"/>
    <xf numFmtId="2" fontId="2" fillId="0" borderId="7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9" fillId="0" borderId="1" xfId="0" applyFont="1" applyBorder="1"/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10" fillId="0" borderId="7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6"/>
  <sheetViews>
    <sheetView tabSelected="1" topLeftCell="A16" workbookViewId="0">
      <selection activeCell="Q10" sqref="Q10"/>
    </sheetView>
  </sheetViews>
  <sheetFormatPr defaultRowHeight="15" x14ac:dyDescent="0.25"/>
  <cols>
    <col min="1" max="1" width="3.140625" customWidth="1"/>
    <col min="2" max="2" width="9.5703125" customWidth="1"/>
    <col min="3" max="3" width="42.5703125" customWidth="1"/>
    <col min="4" max="4" width="6" customWidth="1"/>
    <col min="5" max="5" width="7" customWidth="1"/>
    <col min="6" max="6" width="7.7109375" customWidth="1"/>
    <col min="7" max="7" width="6.5703125" customWidth="1"/>
    <col min="8" max="8" width="6.28515625" customWidth="1"/>
    <col min="9" max="9" width="7.140625" customWidth="1"/>
    <col min="10" max="10" width="6.28515625" customWidth="1"/>
    <col min="11" max="11" width="7.28515625" customWidth="1"/>
    <col min="12" max="12" width="8.28515625" customWidth="1"/>
    <col min="13" max="13" width="7.7109375" customWidth="1"/>
  </cols>
  <sheetData>
    <row r="1" spans="1:13" x14ac:dyDescent="0.25">
      <c r="B1" s="42"/>
      <c r="C1" s="72" t="s">
        <v>18</v>
      </c>
      <c r="D1" s="72"/>
      <c r="E1" s="72"/>
      <c r="F1" s="72"/>
      <c r="G1" s="72"/>
      <c r="H1" s="72"/>
      <c r="I1" s="72"/>
      <c r="J1" s="72"/>
      <c r="K1" s="72"/>
      <c r="L1" s="72"/>
      <c r="M1" s="42"/>
    </row>
    <row r="2" spans="1:13" x14ac:dyDescent="0.25">
      <c r="B2" s="42"/>
      <c r="C2" s="72"/>
      <c r="D2" s="72"/>
      <c r="E2" s="72"/>
      <c r="F2" s="72"/>
      <c r="G2" s="72"/>
      <c r="H2" s="72"/>
      <c r="I2" s="72"/>
      <c r="J2" s="72"/>
      <c r="K2" s="72"/>
      <c r="L2" s="72"/>
      <c r="M2" s="42"/>
    </row>
    <row r="3" spans="1:13" ht="24" customHeight="1" x14ac:dyDescent="0.3">
      <c r="B3" s="42"/>
      <c r="C3" s="72" t="s">
        <v>167</v>
      </c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21" customHeight="1" x14ac:dyDescent="0.35">
      <c r="B4" s="43"/>
      <c r="C4" s="76" t="s">
        <v>19</v>
      </c>
      <c r="D4" s="76"/>
      <c r="E4" s="76"/>
      <c r="F4" s="76"/>
      <c r="G4" s="76"/>
      <c r="H4" s="76"/>
      <c r="I4" s="76"/>
      <c r="J4" s="76"/>
      <c r="K4" s="76"/>
      <c r="L4" s="76"/>
      <c r="M4" s="43"/>
    </row>
    <row r="5" spans="1:13" ht="21" x14ac:dyDescent="0.35">
      <c r="B5" s="74" t="s">
        <v>164</v>
      </c>
      <c r="C5" s="74"/>
      <c r="D5" s="74"/>
      <c r="E5" s="74"/>
      <c r="F5" s="44"/>
      <c r="G5" s="44"/>
      <c r="H5" s="44"/>
      <c r="I5" s="44"/>
      <c r="J5" s="44"/>
      <c r="K5" s="44"/>
      <c r="L5" s="44"/>
      <c r="M5" s="43"/>
    </row>
    <row r="6" spans="1:13" x14ac:dyDescent="0.25">
      <c r="B6" s="74" t="s">
        <v>20</v>
      </c>
      <c r="C6" s="74"/>
      <c r="D6" s="45"/>
      <c r="E6" s="75" t="s">
        <v>200</v>
      </c>
      <c r="F6" s="75"/>
      <c r="G6" s="75"/>
      <c r="H6" s="75"/>
      <c r="I6" s="75"/>
      <c r="J6" s="75"/>
      <c r="K6" s="75"/>
      <c r="L6" s="75"/>
      <c r="M6" s="75"/>
    </row>
    <row r="7" spans="1:13" x14ac:dyDescent="0.25">
      <c r="A7" s="63"/>
      <c r="B7" s="42"/>
      <c r="C7" s="42"/>
      <c r="D7" s="42"/>
      <c r="E7" s="42"/>
      <c r="F7" s="42"/>
      <c r="G7" s="77"/>
      <c r="H7" s="77"/>
      <c r="I7" s="77"/>
      <c r="J7" s="77"/>
      <c r="K7" s="77"/>
      <c r="L7" s="77"/>
      <c r="M7" s="77"/>
    </row>
    <row r="8" spans="1:13" x14ac:dyDescent="0.25">
      <c r="A8" s="64"/>
      <c r="B8" s="66" t="s">
        <v>0</v>
      </c>
      <c r="C8" s="66" t="s">
        <v>1</v>
      </c>
      <c r="D8" s="66" t="s">
        <v>2</v>
      </c>
      <c r="E8" s="73" t="s">
        <v>3</v>
      </c>
      <c r="F8" s="73"/>
      <c r="G8" s="73" t="s">
        <v>6</v>
      </c>
      <c r="H8" s="73"/>
      <c r="I8" s="73" t="s">
        <v>7</v>
      </c>
      <c r="J8" s="73"/>
      <c r="K8" s="73" t="s">
        <v>132</v>
      </c>
      <c r="L8" s="73"/>
      <c r="M8" s="66" t="s">
        <v>8</v>
      </c>
    </row>
    <row r="9" spans="1:13" x14ac:dyDescent="0.25">
      <c r="A9" s="47"/>
      <c r="B9" s="66"/>
      <c r="C9" s="66"/>
      <c r="D9" s="66"/>
      <c r="E9" s="46" t="s">
        <v>4</v>
      </c>
      <c r="F9" s="46" t="s">
        <v>5</v>
      </c>
      <c r="G9" s="46" t="s">
        <v>4</v>
      </c>
      <c r="H9" s="46" t="s">
        <v>5</v>
      </c>
      <c r="I9" s="46" t="s">
        <v>4</v>
      </c>
      <c r="J9" s="46" t="s">
        <v>5</v>
      </c>
      <c r="K9" s="46" t="s">
        <v>4</v>
      </c>
      <c r="L9" s="46" t="s">
        <v>5</v>
      </c>
      <c r="M9" s="66"/>
    </row>
    <row r="10" spans="1:13" x14ac:dyDescent="0.25">
      <c r="A10" s="47">
        <v>1</v>
      </c>
      <c r="B10" s="57">
        <v>2</v>
      </c>
      <c r="C10" s="57">
        <v>3</v>
      </c>
      <c r="D10" s="57">
        <v>4</v>
      </c>
      <c r="E10" s="57">
        <v>5</v>
      </c>
      <c r="F10" s="57">
        <v>6</v>
      </c>
      <c r="G10" s="57">
        <v>7</v>
      </c>
      <c r="H10" s="57">
        <v>8</v>
      </c>
      <c r="I10" s="57">
        <v>9</v>
      </c>
      <c r="J10" s="57">
        <v>10</v>
      </c>
      <c r="K10" s="57">
        <v>11</v>
      </c>
      <c r="L10" s="57">
        <v>12</v>
      </c>
      <c r="M10" s="57">
        <v>13</v>
      </c>
    </row>
    <row r="11" spans="1:13" x14ac:dyDescent="0.25">
      <c r="A11" s="61"/>
      <c r="B11" s="60"/>
      <c r="C11" s="62" t="s">
        <v>188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3" ht="45" x14ac:dyDescent="0.25">
      <c r="A12" s="67">
        <v>1</v>
      </c>
      <c r="B12" s="56" t="s">
        <v>133</v>
      </c>
      <c r="C12" s="54" t="s">
        <v>161</v>
      </c>
      <c r="D12" s="53" t="s">
        <v>145</v>
      </c>
      <c r="E12" s="55"/>
      <c r="F12" s="55">
        <v>0.06</v>
      </c>
      <c r="G12" s="55"/>
      <c r="H12" s="55"/>
      <c r="I12" s="55"/>
      <c r="J12" s="55"/>
      <c r="K12" s="55"/>
      <c r="L12" s="55"/>
      <c r="M12" s="55"/>
    </row>
    <row r="13" spans="1:13" x14ac:dyDescent="0.25">
      <c r="A13" s="68"/>
      <c r="B13" s="48"/>
      <c r="C13" s="24" t="s">
        <v>11</v>
      </c>
      <c r="D13" s="49" t="s">
        <v>12</v>
      </c>
      <c r="E13" s="50">
        <v>388</v>
      </c>
      <c r="F13" s="50">
        <f>F12*E13</f>
        <v>23.279999999999998</v>
      </c>
      <c r="G13" s="50"/>
      <c r="H13" s="50"/>
      <c r="I13" s="51">
        <v>4.5999999999999996</v>
      </c>
      <c r="J13" s="50">
        <f>F13*I13</f>
        <v>107.08799999999998</v>
      </c>
      <c r="K13" s="50"/>
      <c r="L13" s="50"/>
      <c r="M13" s="52">
        <f>J13</f>
        <v>107.08799999999998</v>
      </c>
    </row>
    <row r="14" spans="1:13" x14ac:dyDescent="0.25">
      <c r="A14" s="69">
        <v>2</v>
      </c>
      <c r="B14" s="29" t="s">
        <v>135</v>
      </c>
      <c r="C14" s="20" t="s">
        <v>137</v>
      </c>
      <c r="D14" s="21" t="s">
        <v>136</v>
      </c>
      <c r="E14" s="22"/>
      <c r="F14" s="22">
        <v>0.42</v>
      </c>
      <c r="G14" s="22"/>
      <c r="H14" s="22"/>
      <c r="I14" s="30"/>
      <c r="J14" s="22"/>
      <c r="K14" s="22"/>
      <c r="L14" s="22"/>
      <c r="M14" s="31"/>
    </row>
    <row r="15" spans="1:13" x14ac:dyDescent="0.25">
      <c r="A15" s="70"/>
      <c r="B15" s="2"/>
      <c r="C15" s="54" t="s">
        <v>11</v>
      </c>
      <c r="D15" s="3" t="s">
        <v>12</v>
      </c>
      <c r="E15" s="1">
        <v>124</v>
      </c>
      <c r="F15" s="1">
        <f>F14*E15</f>
        <v>52.08</v>
      </c>
      <c r="G15" s="1"/>
      <c r="H15" s="1"/>
      <c r="I15" s="16">
        <v>6</v>
      </c>
      <c r="J15" s="1">
        <f>F15*I15</f>
        <v>312.48</v>
      </c>
      <c r="K15" s="1"/>
      <c r="L15" s="1"/>
      <c r="M15" s="32">
        <f>J15</f>
        <v>312.48</v>
      </c>
    </row>
    <row r="16" spans="1:13" x14ac:dyDescent="0.25">
      <c r="A16" s="70"/>
      <c r="B16" s="2"/>
      <c r="C16" s="54" t="s">
        <v>130</v>
      </c>
      <c r="D16" s="3" t="s">
        <v>9</v>
      </c>
      <c r="E16" s="1">
        <v>18</v>
      </c>
      <c r="F16" s="1">
        <f>F14*E16</f>
        <v>7.56</v>
      </c>
      <c r="G16" s="1"/>
      <c r="H16" s="1"/>
      <c r="I16" s="16"/>
      <c r="J16" s="1"/>
      <c r="K16" s="1">
        <v>4</v>
      </c>
      <c r="L16" s="1">
        <f>F16*K16</f>
        <v>30.24</v>
      </c>
      <c r="M16" s="32">
        <f>L16</f>
        <v>30.24</v>
      </c>
    </row>
    <row r="17" spans="1:13" ht="30" x14ac:dyDescent="0.25">
      <c r="A17" s="70"/>
      <c r="B17" s="2" t="s">
        <v>192</v>
      </c>
      <c r="C17" s="54" t="s">
        <v>194</v>
      </c>
      <c r="D17" s="3" t="s">
        <v>14</v>
      </c>
      <c r="E17" s="1"/>
      <c r="F17" s="1">
        <v>48.4</v>
      </c>
      <c r="G17" s="1">
        <v>8.0500000000000007</v>
      </c>
      <c r="H17" s="1">
        <f t="shared" ref="H17:H23" si="0">F17*G17</f>
        <v>389.62</v>
      </c>
      <c r="I17" s="16"/>
      <c r="J17" s="1"/>
      <c r="K17" s="1"/>
      <c r="L17" s="1"/>
      <c r="M17" s="32">
        <f t="shared" ref="M17:M22" si="1">H17</f>
        <v>389.62</v>
      </c>
    </row>
    <row r="18" spans="1:13" ht="30" x14ac:dyDescent="0.25">
      <c r="A18" s="70"/>
      <c r="B18" s="2" t="s">
        <v>162</v>
      </c>
      <c r="C18" s="54" t="s">
        <v>138</v>
      </c>
      <c r="D18" s="3" t="s">
        <v>146</v>
      </c>
      <c r="E18" s="1">
        <v>150</v>
      </c>
      <c r="F18" s="1">
        <f>F14*E18</f>
        <v>63</v>
      </c>
      <c r="G18" s="1">
        <v>8.5</v>
      </c>
      <c r="H18" s="1">
        <f t="shared" si="0"/>
        <v>535.5</v>
      </c>
      <c r="I18" s="16"/>
      <c r="J18" s="1"/>
      <c r="K18" s="1"/>
      <c r="L18" s="1"/>
      <c r="M18" s="32">
        <f t="shared" si="1"/>
        <v>535.5</v>
      </c>
    </row>
    <row r="19" spans="1:13" ht="30.75" customHeight="1" x14ac:dyDescent="0.25">
      <c r="A19" s="70"/>
      <c r="B19" s="2" t="s">
        <v>163</v>
      </c>
      <c r="C19" s="54" t="s">
        <v>139</v>
      </c>
      <c r="D19" s="3" t="s">
        <v>13</v>
      </c>
      <c r="E19" s="1"/>
      <c r="F19" s="1">
        <v>15</v>
      </c>
      <c r="G19" s="1">
        <v>3.7</v>
      </c>
      <c r="H19" s="1">
        <f t="shared" si="0"/>
        <v>55.5</v>
      </c>
      <c r="I19" s="16"/>
      <c r="J19" s="1"/>
      <c r="K19" s="1"/>
      <c r="L19" s="1"/>
      <c r="M19" s="32">
        <f t="shared" si="1"/>
        <v>55.5</v>
      </c>
    </row>
    <row r="20" spans="1:13" x14ac:dyDescent="0.25">
      <c r="A20" s="70"/>
      <c r="B20" s="2" t="s">
        <v>196</v>
      </c>
      <c r="C20" s="54" t="s">
        <v>140</v>
      </c>
      <c r="D20" s="3" t="s">
        <v>14</v>
      </c>
      <c r="E20" s="1"/>
      <c r="F20" s="1">
        <v>130</v>
      </c>
      <c r="G20" s="1">
        <v>0.56999999999999995</v>
      </c>
      <c r="H20" s="1">
        <f t="shared" si="0"/>
        <v>74.099999999999994</v>
      </c>
      <c r="I20" s="16"/>
      <c r="J20" s="1"/>
      <c r="K20" s="1"/>
      <c r="L20" s="1"/>
      <c r="M20" s="32">
        <f t="shared" si="1"/>
        <v>74.099999999999994</v>
      </c>
    </row>
    <row r="21" spans="1:13" x14ac:dyDescent="0.25">
      <c r="A21" s="70"/>
      <c r="B21" s="2" t="s">
        <v>159</v>
      </c>
      <c r="C21" s="54" t="s">
        <v>157</v>
      </c>
      <c r="D21" s="3" t="s">
        <v>10</v>
      </c>
      <c r="E21" s="1"/>
      <c r="F21" s="1">
        <v>7.68</v>
      </c>
      <c r="G21" s="1">
        <v>150</v>
      </c>
      <c r="H21" s="1">
        <f t="shared" si="0"/>
        <v>1152</v>
      </c>
      <c r="I21" s="16"/>
      <c r="J21" s="1"/>
      <c r="K21" s="1"/>
      <c r="L21" s="1"/>
      <c r="M21" s="32">
        <f t="shared" si="1"/>
        <v>1152</v>
      </c>
    </row>
    <row r="22" spans="1:13" x14ac:dyDescent="0.25">
      <c r="A22" s="70"/>
      <c r="B22" s="2" t="s">
        <v>147</v>
      </c>
      <c r="C22" s="54" t="s">
        <v>134</v>
      </c>
      <c r="D22" s="3" t="s">
        <v>10</v>
      </c>
      <c r="E22" s="1"/>
      <c r="F22" s="1">
        <v>0.5</v>
      </c>
      <c r="G22" s="1">
        <v>520</v>
      </c>
      <c r="H22" s="1">
        <f t="shared" si="0"/>
        <v>260</v>
      </c>
      <c r="I22" s="16"/>
      <c r="J22" s="1"/>
      <c r="K22" s="1"/>
      <c r="L22" s="1"/>
      <c r="M22" s="32">
        <f t="shared" si="1"/>
        <v>260</v>
      </c>
    </row>
    <row r="23" spans="1:13" x14ac:dyDescent="0.25">
      <c r="A23" s="71"/>
      <c r="B23" s="2" t="s">
        <v>148</v>
      </c>
      <c r="C23" s="54" t="s">
        <v>160</v>
      </c>
      <c r="D23" s="3" t="s">
        <v>14</v>
      </c>
      <c r="E23" s="1">
        <v>100</v>
      </c>
      <c r="F23" s="1">
        <f>F14*E23</f>
        <v>42</v>
      </c>
      <c r="G23" s="1">
        <v>6.2</v>
      </c>
      <c r="H23" s="1">
        <f t="shared" si="0"/>
        <v>260.40000000000003</v>
      </c>
      <c r="I23" s="16"/>
      <c r="J23" s="1"/>
      <c r="K23" s="1"/>
      <c r="L23" s="1"/>
      <c r="M23" s="32">
        <f t="shared" ref="M23" si="2">H23</f>
        <v>260.40000000000003</v>
      </c>
    </row>
    <row r="24" spans="1:13" ht="30" x14ac:dyDescent="0.25">
      <c r="A24" s="69">
        <v>3</v>
      </c>
      <c r="B24" s="19" t="s">
        <v>150</v>
      </c>
      <c r="C24" s="20" t="s">
        <v>151</v>
      </c>
      <c r="D24" s="21" t="s">
        <v>152</v>
      </c>
      <c r="E24" s="22"/>
      <c r="F24" s="22">
        <v>3</v>
      </c>
      <c r="G24" s="22"/>
      <c r="H24" s="22"/>
      <c r="I24" s="30"/>
      <c r="J24" s="22"/>
      <c r="K24" s="22"/>
      <c r="L24" s="22"/>
      <c r="M24" s="31"/>
    </row>
    <row r="25" spans="1:13" x14ac:dyDescent="0.25">
      <c r="A25" s="70"/>
      <c r="B25" s="2"/>
      <c r="C25" s="54" t="s">
        <v>11</v>
      </c>
      <c r="D25" s="3" t="s">
        <v>12</v>
      </c>
      <c r="E25" s="1">
        <v>17.2</v>
      </c>
      <c r="F25" s="1">
        <f>F24*E25</f>
        <v>51.599999999999994</v>
      </c>
      <c r="G25" s="1"/>
      <c r="H25" s="1"/>
      <c r="I25" s="16">
        <v>7.8</v>
      </c>
      <c r="J25" s="1">
        <f>F25*I25</f>
        <v>402.47999999999996</v>
      </c>
      <c r="K25" s="1"/>
      <c r="L25" s="1"/>
      <c r="M25" s="32">
        <f>J25</f>
        <v>402.47999999999996</v>
      </c>
    </row>
    <row r="26" spans="1:13" x14ac:dyDescent="0.25">
      <c r="A26" s="70"/>
      <c r="B26" s="2"/>
      <c r="C26" s="54" t="s">
        <v>153</v>
      </c>
      <c r="D26" s="3" t="s">
        <v>9</v>
      </c>
      <c r="E26" s="1">
        <v>0.7</v>
      </c>
      <c r="F26" s="1">
        <f>F24*E26</f>
        <v>2.0999999999999996</v>
      </c>
      <c r="G26" s="1"/>
      <c r="H26" s="1"/>
      <c r="I26" s="16"/>
      <c r="J26" s="1"/>
      <c r="K26" s="1">
        <v>3.2</v>
      </c>
      <c r="L26" s="1">
        <f>F26*K26</f>
        <v>6.7199999999999989</v>
      </c>
      <c r="M26" s="32">
        <f>L26</f>
        <v>6.7199999999999989</v>
      </c>
    </row>
    <row r="27" spans="1:13" x14ac:dyDescent="0.25">
      <c r="A27" s="70"/>
      <c r="B27" s="2" t="s">
        <v>158</v>
      </c>
      <c r="C27" s="54" t="s">
        <v>195</v>
      </c>
      <c r="D27" s="3" t="s">
        <v>14</v>
      </c>
      <c r="E27" s="1"/>
      <c r="F27" s="1">
        <v>5</v>
      </c>
      <c r="G27" s="1">
        <v>18</v>
      </c>
      <c r="H27" s="1">
        <f t="shared" ref="H27:H30" si="3">F27*G27</f>
        <v>90</v>
      </c>
      <c r="I27" s="16"/>
      <c r="J27" s="1"/>
      <c r="K27" s="1"/>
      <c r="L27" s="1"/>
      <c r="M27" s="32">
        <f t="shared" ref="M27:M30" si="4">H27</f>
        <v>90</v>
      </c>
    </row>
    <row r="28" spans="1:13" x14ac:dyDescent="0.25">
      <c r="A28" s="70"/>
      <c r="B28" s="2" t="s">
        <v>154</v>
      </c>
      <c r="C28" s="54" t="s">
        <v>155</v>
      </c>
      <c r="D28" s="3" t="s">
        <v>14</v>
      </c>
      <c r="E28" s="1"/>
      <c r="F28" s="1">
        <v>30</v>
      </c>
      <c r="G28" s="1">
        <v>2.58</v>
      </c>
      <c r="H28" s="1">
        <f t="shared" si="3"/>
        <v>77.400000000000006</v>
      </c>
      <c r="I28" s="16"/>
      <c r="J28" s="1"/>
      <c r="K28" s="1"/>
      <c r="L28" s="1"/>
      <c r="M28" s="32">
        <f t="shared" si="4"/>
        <v>77.400000000000006</v>
      </c>
    </row>
    <row r="29" spans="1:13" x14ac:dyDescent="0.25">
      <c r="A29" s="70"/>
      <c r="B29" s="2" t="s">
        <v>163</v>
      </c>
      <c r="C29" s="54" t="s">
        <v>149</v>
      </c>
      <c r="D29" s="3" t="s">
        <v>13</v>
      </c>
      <c r="E29" s="1"/>
      <c r="F29" s="1">
        <v>5</v>
      </c>
      <c r="G29" s="1">
        <v>3.7</v>
      </c>
      <c r="H29" s="1">
        <f t="shared" si="3"/>
        <v>18.5</v>
      </c>
      <c r="I29" s="16"/>
      <c r="J29" s="1"/>
      <c r="K29" s="1"/>
      <c r="L29" s="1"/>
      <c r="M29" s="32">
        <f t="shared" si="4"/>
        <v>18.5</v>
      </c>
    </row>
    <row r="30" spans="1:13" x14ac:dyDescent="0.25">
      <c r="A30" s="71"/>
      <c r="B30" s="23"/>
      <c r="C30" s="24" t="s">
        <v>156</v>
      </c>
      <c r="D30" s="25" t="s">
        <v>9</v>
      </c>
      <c r="E30" s="26">
        <v>0.04</v>
      </c>
      <c r="F30" s="26">
        <f>F24*E30</f>
        <v>0.12</v>
      </c>
      <c r="G30" s="26">
        <v>4</v>
      </c>
      <c r="H30" s="26">
        <f t="shared" si="3"/>
        <v>0.48</v>
      </c>
      <c r="I30" s="27"/>
      <c r="J30" s="26"/>
      <c r="K30" s="26"/>
      <c r="L30" s="26"/>
      <c r="M30" s="28">
        <f t="shared" si="4"/>
        <v>0.48</v>
      </c>
    </row>
    <row r="31" spans="1:13" x14ac:dyDescent="0.25">
      <c r="A31" s="58"/>
      <c r="B31" s="23"/>
      <c r="C31" s="59" t="s">
        <v>187</v>
      </c>
      <c r="D31" s="25"/>
      <c r="E31" s="26"/>
      <c r="F31" s="26"/>
      <c r="G31" s="26"/>
      <c r="H31" s="26"/>
      <c r="I31" s="27"/>
      <c r="J31" s="26"/>
      <c r="K31" s="26"/>
      <c r="L31" s="26"/>
      <c r="M31" s="28"/>
    </row>
    <row r="32" spans="1:13" ht="30" x14ac:dyDescent="0.25">
      <c r="A32" s="69">
        <v>4</v>
      </c>
      <c r="B32" s="19" t="s">
        <v>168</v>
      </c>
      <c r="C32" s="20" t="s">
        <v>180</v>
      </c>
      <c r="D32" s="21" t="s">
        <v>145</v>
      </c>
      <c r="E32" s="22"/>
      <c r="F32" s="22">
        <v>0.15</v>
      </c>
      <c r="G32" s="22"/>
      <c r="H32" s="22"/>
      <c r="I32" s="30"/>
      <c r="J32" s="22"/>
      <c r="K32" s="22"/>
      <c r="L32" s="22"/>
      <c r="M32" s="31"/>
    </row>
    <row r="33" spans="1:13" x14ac:dyDescent="0.25">
      <c r="A33" s="70"/>
      <c r="B33" s="2"/>
      <c r="C33" s="54" t="s">
        <v>11</v>
      </c>
      <c r="D33" s="3" t="s">
        <v>12</v>
      </c>
      <c r="E33" s="1">
        <v>3.4</v>
      </c>
      <c r="F33" s="1">
        <f>F32*E33</f>
        <v>0.51</v>
      </c>
      <c r="G33" s="1"/>
      <c r="H33" s="1"/>
      <c r="I33" s="16">
        <v>6</v>
      </c>
      <c r="J33" s="1">
        <f>F33*I33</f>
        <v>3.06</v>
      </c>
      <c r="K33" s="1"/>
      <c r="L33" s="1"/>
      <c r="M33" s="32">
        <f>J33</f>
        <v>3.06</v>
      </c>
    </row>
    <row r="34" spans="1:13" x14ac:dyDescent="0.25">
      <c r="A34" s="70"/>
      <c r="B34" s="2" t="s">
        <v>169</v>
      </c>
      <c r="C34" s="54" t="s">
        <v>173</v>
      </c>
      <c r="D34" s="3" t="s">
        <v>10</v>
      </c>
      <c r="E34" s="1">
        <v>100</v>
      </c>
      <c r="F34" s="1">
        <f>F32*E34</f>
        <v>15</v>
      </c>
      <c r="G34" s="1">
        <v>30</v>
      </c>
      <c r="H34" s="1">
        <f>F34*G34</f>
        <v>450</v>
      </c>
      <c r="I34" s="16"/>
      <c r="J34" s="1"/>
      <c r="K34" s="1"/>
      <c r="L34" s="1"/>
      <c r="M34" s="32">
        <f>H34</f>
        <v>450</v>
      </c>
    </row>
    <row r="35" spans="1:13" x14ac:dyDescent="0.25">
      <c r="A35" s="71"/>
      <c r="B35" s="23" t="s">
        <v>170</v>
      </c>
      <c r="C35" s="24" t="s">
        <v>171</v>
      </c>
      <c r="D35" s="25" t="s">
        <v>172</v>
      </c>
      <c r="E35" s="26">
        <v>160</v>
      </c>
      <c r="F35" s="26">
        <v>116.8</v>
      </c>
      <c r="G35" s="26"/>
      <c r="H35" s="26"/>
      <c r="I35" s="27"/>
      <c r="J35" s="26"/>
      <c r="K35" s="26">
        <v>3.32</v>
      </c>
      <c r="L35" s="26">
        <v>387.78</v>
      </c>
      <c r="M35" s="28">
        <v>387.78</v>
      </c>
    </row>
    <row r="36" spans="1:13" ht="30" x14ac:dyDescent="0.25">
      <c r="A36" s="69">
        <v>5</v>
      </c>
      <c r="B36" s="19" t="s">
        <v>182</v>
      </c>
      <c r="C36" s="20" t="s">
        <v>181</v>
      </c>
      <c r="D36" s="21" t="s">
        <v>174</v>
      </c>
      <c r="E36" s="22"/>
      <c r="F36" s="22">
        <v>0.28899999999999998</v>
      </c>
      <c r="G36" s="22"/>
      <c r="H36" s="22"/>
      <c r="I36" s="30"/>
      <c r="J36" s="22"/>
      <c r="K36" s="22"/>
      <c r="L36" s="22"/>
      <c r="M36" s="31"/>
    </row>
    <row r="37" spans="1:13" x14ac:dyDescent="0.25">
      <c r="A37" s="70"/>
      <c r="B37" s="2"/>
      <c r="C37" s="54" t="s">
        <v>11</v>
      </c>
      <c r="D37" s="3" t="s">
        <v>12</v>
      </c>
      <c r="E37" s="1">
        <v>52.6</v>
      </c>
      <c r="F37" s="1">
        <f>F36</f>
        <v>0.28899999999999998</v>
      </c>
      <c r="G37" s="1"/>
      <c r="H37" s="1"/>
      <c r="I37" s="16">
        <v>7.8</v>
      </c>
      <c r="J37" s="1">
        <f>F37*I37</f>
        <v>2.2542</v>
      </c>
      <c r="K37" s="1"/>
      <c r="L37" s="1"/>
      <c r="M37" s="32">
        <f>J37</f>
        <v>2.2542</v>
      </c>
    </row>
    <row r="38" spans="1:13" x14ac:dyDescent="0.25">
      <c r="A38" s="70"/>
      <c r="B38" s="2"/>
      <c r="C38" s="54" t="s">
        <v>175</v>
      </c>
      <c r="D38" s="3" t="s">
        <v>9</v>
      </c>
      <c r="E38" s="1">
        <v>4.25</v>
      </c>
      <c r="F38" s="1">
        <f>F36*E38</f>
        <v>1.2282499999999998</v>
      </c>
      <c r="G38" s="1"/>
      <c r="H38" s="1"/>
      <c r="I38" s="16"/>
      <c r="J38" s="1"/>
      <c r="K38" s="1">
        <v>4</v>
      </c>
      <c r="L38" s="1">
        <f>F38*K38</f>
        <v>4.9129999999999994</v>
      </c>
      <c r="M38" s="32">
        <f>L38</f>
        <v>4.9129999999999994</v>
      </c>
    </row>
    <row r="39" spans="1:13" ht="17.25" customHeight="1" x14ac:dyDescent="0.25">
      <c r="A39" s="70"/>
      <c r="B39" s="2" t="s">
        <v>191</v>
      </c>
      <c r="C39" s="54" t="s">
        <v>185</v>
      </c>
      <c r="D39" s="3" t="s">
        <v>14</v>
      </c>
      <c r="E39" s="1"/>
      <c r="F39" s="1">
        <v>30</v>
      </c>
      <c r="G39" s="1">
        <v>6.78</v>
      </c>
      <c r="H39" s="1">
        <f>F39*G39</f>
        <v>203.4</v>
      </c>
      <c r="I39" s="16"/>
      <c r="J39" s="1"/>
      <c r="K39" s="1"/>
      <c r="L39" s="1"/>
      <c r="M39" s="32">
        <f>H39</f>
        <v>203.4</v>
      </c>
    </row>
    <row r="40" spans="1:13" x14ac:dyDescent="0.25">
      <c r="A40" s="70"/>
      <c r="B40" s="2" t="s">
        <v>190</v>
      </c>
      <c r="C40" s="54" t="s">
        <v>184</v>
      </c>
      <c r="D40" s="3"/>
      <c r="E40" s="1"/>
      <c r="F40" s="1">
        <v>100</v>
      </c>
      <c r="G40" s="1">
        <v>4.66</v>
      </c>
      <c r="H40" s="1">
        <f>F354*G40</f>
        <v>0</v>
      </c>
      <c r="I40" s="16"/>
      <c r="J40" s="1"/>
      <c r="K40" s="1"/>
      <c r="L40" s="1"/>
      <c r="M40" s="32"/>
    </row>
    <row r="41" spans="1:13" ht="17.25" customHeight="1" x14ac:dyDescent="0.25">
      <c r="A41" s="70"/>
      <c r="B41" s="2" t="s">
        <v>147</v>
      </c>
      <c r="C41" s="54" t="s">
        <v>183</v>
      </c>
      <c r="D41" s="3" t="s">
        <v>10</v>
      </c>
      <c r="E41" s="1"/>
      <c r="F41" s="1">
        <v>0.3</v>
      </c>
      <c r="G41" s="1">
        <v>520</v>
      </c>
      <c r="H41" s="1">
        <f>F41*G41</f>
        <v>156</v>
      </c>
      <c r="I41" s="16"/>
      <c r="J41" s="1"/>
      <c r="K41" s="1"/>
      <c r="L41" s="1"/>
      <c r="M41" s="32">
        <f>H41</f>
        <v>156</v>
      </c>
    </row>
    <row r="42" spans="1:13" ht="16.5" customHeight="1" x14ac:dyDescent="0.25">
      <c r="A42" s="70"/>
      <c r="B42" s="2" t="s">
        <v>192</v>
      </c>
      <c r="C42" s="54" t="s">
        <v>186</v>
      </c>
      <c r="D42" s="3" t="s">
        <v>14</v>
      </c>
      <c r="E42" s="1"/>
      <c r="F42" s="1">
        <v>16</v>
      </c>
      <c r="G42" s="1">
        <v>8.0500000000000007</v>
      </c>
      <c r="H42" s="1">
        <f>F42*G42</f>
        <v>128.80000000000001</v>
      </c>
      <c r="I42" s="16"/>
      <c r="J42" s="1"/>
      <c r="K42" s="1"/>
      <c r="L42" s="1"/>
      <c r="M42" s="32">
        <f>H42</f>
        <v>128.80000000000001</v>
      </c>
    </row>
    <row r="43" spans="1:13" x14ac:dyDescent="0.25">
      <c r="A43" s="70"/>
      <c r="B43" s="2" t="s">
        <v>176</v>
      </c>
      <c r="C43" s="54" t="s">
        <v>177</v>
      </c>
      <c r="D43" s="3" t="s">
        <v>152</v>
      </c>
      <c r="E43" s="1"/>
      <c r="F43" s="1">
        <v>2</v>
      </c>
      <c r="G43" s="1">
        <v>100</v>
      </c>
      <c r="H43" s="1">
        <f>F43*G43</f>
        <v>200</v>
      </c>
      <c r="I43" s="16"/>
      <c r="J43" s="1"/>
      <c r="K43" s="1"/>
      <c r="L43" s="1"/>
      <c r="M43" s="32">
        <f>H43</f>
        <v>200</v>
      </c>
    </row>
    <row r="44" spans="1:13" x14ac:dyDescent="0.25">
      <c r="A44" s="70"/>
      <c r="B44" s="2" t="s">
        <v>178</v>
      </c>
      <c r="C44" s="54" t="s">
        <v>149</v>
      </c>
      <c r="D44" s="3" t="s">
        <v>146</v>
      </c>
      <c r="E44" s="1"/>
      <c r="F44" s="1">
        <v>10</v>
      </c>
      <c r="G44" s="1">
        <v>3.7</v>
      </c>
      <c r="H44" s="1">
        <f>F44*G44</f>
        <v>37</v>
      </c>
      <c r="I44" s="16"/>
      <c r="J44" s="1"/>
      <c r="K44" s="1"/>
      <c r="L44" s="1"/>
      <c r="M44" s="32">
        <f>H44</f>
        <v>37</v>
      </c>
    </row>
    <row r="45" spans="1:13" x14ac:dyDescent="0.25">
      <c r="A45" s="71"/>
      <c r="B45" s="23"/>
      <c r="C45" s="24" t="s">
        <v>179</v>
      </c>
      <c r="D45" s="25" t="s">
        <v>9</v>
      </c>
      <c r="E45" s="26">
        <v>6.79</v>
      </c>
      <c r="F45" s="26">
        <v>1.03</v>
      </c>
      <c r="G45" s="26">
        <v>4</v>
      </c>
      <c r="H45" s="26">
        <f>F45*G45</f>
        <v>4.12</v>
      </c>
      <c r="I45" s="27"/>
      <c r="J45" s="26"/>
      <c r="K45" s="26"/>
      <c r="L45" s="26"/>
      <c r="M45" s="28">
        <f>H45</f>
        <v>4.12</v>
      </c>
    </row>
    <row r="46" spans="1:13" x14ac:dyDescent="0.25">
      <c r="A46" s="69">
        <v>6</v>
      </c>
      <c r="B46" s="19" t="s">
        <v>197</v>
      </c>
      <c r="C46" s="20" t="s">
        <v>189</v>
      </c>
      <c r="D46" s="21" t="s">
        <v>152</v>
      </c>
      <c r="E46" s="22"/>
      <c r="F46" s="22">
        <v>1</v>
      </c>
      <c r="G46" s="22"/>
      <c r="H46" s="22"/>
      <c r="I46" s="30"/>
      <c r="J46" s="22"/>
      <c r="K46" s="22"/>
      <c r="L46" s="22"/>
      <c r="M46" s="31"/>
    </row>
    <row r="47" spans="1:13" x14ac:dyDescent="0.25">
      <c r="A47" s="70"/>
      <c r="B47" s="2"/>
      <c r="C47" s="54" t="s">
        <v>11</v>
      </c>
      <c r="D47" s="3" t="s">
        <v>12</v>
      </c>
      <c r="E47" s="1">
        <v>2.2999999999999998</v>
      </c>
      <c r="F47" s="1">
        <f>F46*E47</f>
        <v>2.2999999999999998</v>
      </c>
      <c r="G47" s="1"/>
      <c r="H47" s="1"/>
      <c r="I47" s="16">
        <v>7.8</v>
      </c>
      <c r="J47" s="1">
        <f>F47*I47</f>
        <v>17.939999999999998</v>
      </c>
      <c r="K47" s="1"/>
      <c r="L47" s="1"/>
      <c r="M47" s="32">
        <f>J47</f>
        <v>17.939999999999998</v>
      </c>
    </row>
    <row r="48" spans="1:13" ht="15" customHeight="1" x14ac:dyDescent="0.25">
      <c r="A48" s="71"/>
      <c r="B48" s="23"/>
      <c r="C48" s="24" t="s">
        <v>193</v>
      </c>
      <c r="D48" s="25" t="s">
        <v>152</v>
      </c>
      <c r="E48" s="26">
        <v>1</v>
      </c>
      <c r="F48" s="26">
        <f>F46*E48</f>
        <v>1</v>
      </c>
      <c r="G48" s="26">
        <v>100</v>
      </c>
      <c r="H48" s="26">
        <f>F48*G48</f>
        <v>100</v>
      </c>
      <c r="I48" s="27"/>
      <c r="J48" s="26"/>
      <c r="K48" s="26"/>
      <c r="L48" s="26"/>
      <c r="M48" s="28">
        <f>H48</f>
        <v>100</v>
      </c>
    </row>
    <row r="49" spans="1:13" ht="45" x14ac:dyDescent="0.25">
      <c r="A49" s="69">
        <v>7</v>
      </c>
      <c r="B49" s="19" t="s">
        <v>141</v>
      </c>
      <c r="C49" s="20" t="s">
        <v>198</v>
      </c>
      <c r="D49" s="21" t="s">
        <v>142</v>
      </c>
      <c r="E49" s="22"/>
      <c r="F49" s="22">
        <v>0.6</v>
      </c>
      <c r="G49" s="22"/>
      <c r="H49" s="22"/>
      <c r="I49" s="30"/>
      <c r="J49" s="22"/>
      <c r="K49" s="22"/>
      <c r="L49" s="22"/>
      <c r="M49" s="31"/>
    </row>
    <row r="50" spans="1:13" x14ac:dyDescent="0.25">
      <c r="A50" s="70"/>
      <c r="B50" s="2"/>
      <c r="C50" s="54" t="s">
        <v>11</v>
      </c>
      <c r="D50" s="3" t="s">
        <v>12</v>
      </c>
      <c r="E50" s="1">
        <v>65.8</v>
      </c>
      <c r="F50" s="1">
        <f t="shared" ref="F50" si="5">F49*E50</f>
        <v>39.479999999999997</v>
      </c>
      <c r="G50" s="1"/>
      <c r="H50" s="1"/>
      <c r="I50" s="16">
        <v>6</v>
      </c>
      <c r="J50" s="1">
        <f t="shared" ref="J50" si="6">F50*I50</f>
        <v>236.88</v>
      </c>
      <c r="K50" s="1"/>
      <c r="L50" s="1"/>
      <c r="M50" s="32">
        <f t="shared" ref="M50" si="7">J50</f>
        <v>236.88</v>
      </c>
    </row>
    <row r="51" spans="1:13" ht="19.5" customHeight="1" x14ac:dyDescent="0.25">
      <c r="A51" s="70"/>
      <c r="B51" s="2" t="s">
        <v>199</v>
      </c>
      <c r="C51" s="54" t="s">
        <v>143</v>
      </c>
      <c r="D51" s="3" t="s">
        <v>13</v>
      </c>
      <c r="E51" s="1">
        <v>24.4</v>
      </c>
      <c r="F51" s="1">
        <f t="shared" ref="F51" si="8">F49*E51</f>
        <v>14.639999999999999</v>
      </c>
      <c r="G51" s="1">
        <v>4</v>
      </c>
      <c r="H51" s="1">
        <f t="shared" ref="H51:H52" si="9">F51*G51</f>
        <v>58.559999999999995</v>
      </c>
      <c r="I51" s="16"/>
      <c r="J51" s="1"/>
      <c r="K51" s="1"/>
      <c r="L51" s="1"/>
      <c r="M51" s="32">
        <f t="shared" ref="M51:M52" si="10">H51</f>
        <v>58.559999999999995</v>
      </c>
    </row>
    <row r="52" spans="1:13" ht="20.25" customHeight="1" x14ac:dyDescent="0.25">
      <c r="A52" s="71"/>
      <c r="B52" s="23"/>
      <c r="C52" s="24" t="s">
        <v>144</v>
      </c>
      <c r="D52" s="25" t="s">
        <v>12</v>
      </c>
      <c r="E52" s="26">
        <v>0.6</v>
      </c>
      <c r="F52" s="26">
        <f t="shared" ref="F52" si="11">F49*E52</f>
        <v>0.36</v>
      </c>
      <c r="G52" s="26">
        <v>4</v>
      </c>
      <c r="H52" s="26">
        <f t="shared" si="9"/>
        <v>1.44</v>
      </c>
      <c r="I52" s="27"/>
      <c r="J52" s="26"/>
      <c r="K52" s="26"/>
      <c r="L52" s="26"/>
      <c r="M52" s="28">
        <f t="shared" si="10"/>
        <v>1.44</v>
      </c>
    </row>
    <row r="53" spans="1:13" x14ac:dyDescent="0.25">
      <c r="A53" s="25"/>
      <c r="B53" s="34"/>
      <c r="C53" s="40" t="s">
        <v>8</v>
      </c>
      <c r="D53" s="18"/>
      <c r="E53" s="17"/>
      <c r="F53" s="17"/>
      <c r="G53" s="17"/>
      <c r="H53" s="17">
        <f>SUM(H12:H30)</f>
        <v>2913.5000000000005</v>
      </c>
      <c r="I53" s="17"/>
      <c r="J53" s="36">
        <f>SUM(J12:J30)</f>
        <v>822.048</v>
      </c>
      <c r="K53" s="17"/>
      <c r="L53" s="17">
        <f>SUM(L12:L30)</f>
        <v>36.959999999999994</v>
      </c>
      <c r="M53" s="17">
        <f>SUM(M11:M52)</f>
        <v>5764.6551999999983</v>
      </c>
    </row>
    <row r="54" spans="1:13" x14ac:dyDescent="0.25">
      <c r="A54" s="33"/>
      <c r="B54" s="34"/>
      <c r="C54" s="40" t="s">
        <v>131</v>
      </c>
      <c r="D54" s="37">
        <v>0.05</v>
      </c>
      <c r="E54" s="17"/>
      <c r="F54" s="17"/>
      <c r="G54" s="17"/>
      <c r="H54" s="35">
        <f>H53*D54</f>
        <v>145.67500000000004</v>
      </c>
      <c r="I54" s="17"/>
      <c r="J54" s="17"/>
      <c r="K54" s="17"/>
      <c r="L54" s="17"/>
      <c r="M54" s="35">
        <f>D54*H53</f>
        <v>145.67500000000004</v>
      </c>
    </row>
    <row r="55" spans="1:13" x14ac:dyDescent="0.25">
      <c r="A55" s="33"/>
      <c r="B55" s="34"/>
      <c r="C55" s="40" t="s">
        <v>8</v>
      </c>
      <c r="D55" s="18"/>
      <c r="E55" s="17"/>
      <c r="F55" s="17"/>
      <c r="G55" s="17"/>
      <c r="H55" s="17"/>
      <c r="I55" s="17"/>
      <c r="J55" s="17"/>
      <c r="K55" s="17"/>
      <c r="L55" s="17"/>
      <c r="M55" s="17">
        <f>SUM(M53:M54)</f>
        <v>5910.3301999999985</v>
      </c>
    </row>
    <row r="56" spans="1:13" ht="18" customHeight="1" x14ac:dyDescent="0.25">
      <c r="A56" s="33"/>
      <c r="B56" s="17"/>
      <c r="C56" s="41" t="s">
        <v>16</v>
      </c>
      <c r="D56" s="38">
        <v>0.1</v>
      </c>
      <c r="E56" s="17"/>
      <c r="F56" s="17"/>
      <c r="G56" s="17"/>
      <c r="H56" s="17"/>
      <c r="I56" s="17"/>
      <c r="J56" s="17"/>
      <c r="K56" s="17"/>
      <c r="L56" s="17"/>
      <c r="M56" s="35">
        <f>M55*D56</f>
        <v>591.03301999999985</v>
      </c>
    </row>
    <row r="57" spans="1:13" ht="18.75" customHeight="1" x14ac:dyDescent="0.25">
      <c r="A57" s="17"/>
      <c r="B57" s="17"/>
      <c r="C57" s="41" t="s">
        <v>8</v>
      </c>
      <c r="D57" s="17"/>
      <c r="E57" s="17"/>
      <c r="F57" s="17"/>
      <c r="G57" s="17"/>
      <c r="H57" s="17"/>
      <c r="I57" s="17"/>
      <c r="J57" s="17"/>
      <c r="K57" s="17"/>
      <c r="L57" s="17"/>
      <c r="M57" s="17">
        <f>SUM(M55:M56)</f>
        <v>6501.3632199999984</v>
      </c>
    </row>
    <row r="58" spans="1:13" x14ac:dyDescent="0.25">
      <c r="A58" s="17"/>
      <c r="B58" s="17"/>
      <c r="C58" s="41" t="s">
        <v>15</v>
      </c>
      <c r="D58" s="38">
        <v>0.08</v>
      </c>
      <c r="E58" s="17"/>
      <c r="F58" s="17"/>
      <c r="G58" s="17"/>
      <c r="H58" s="17"/>
      <c r="I58" s="17"/>
      <c r="J58" s="17"/>
      <c r="K58" s="17"/>
      <c r="L58" s="17"/>
      <c r="M58" s="35">
        <f>M57*D58</f>
        <v>520.10905759999991</v>
      </c>
    </row>
    <row r="59" spans="1:13" x14ac:dyDescent="0.25">
      <c r="A59" s="17"/>
      <c r="B59" s="17"/>
      <c r="C59" s="41" t="s">
        <v>8</v>
      </c>
      <c r="D59" s="38"/>
      <c r="E59" s="17"/>
      <c r="F59" s="17"/>
      <c r="G59" s="17"/>
      <c r="H59" s="17"/>
      <c r="I59" s="17"/>
      <c r="J59" s="17"/>
      <c r="K59" s="17"/>
      <c r="L59" s="17"/>
      <c r="M59" s="36">
        <f>SUM(M57:M58)</f>
        <v>7021.4722775999981</v>
      </c>
    </row>
    <row r="60" spans="1:13" x14ac:dyDescent="0.25">
      <c r="A60" s="17"/>
      <c r="B60" s="17"/>
      <c r="C60" s="41" t="s">
        <v>165</v>
      </c>
      <c r="D60" s="38">
        <v>0.02</v>
      </c>
      <c r="E60" s="17"/>
      <c r="F60" s="17"/>
      <c r="G60" s="17"/>
      <c r="H60" s="17"/>
      <c r="I60" s="17"/>
      <c r="J60" s="36">
        <f>M60</f>
        <v>16.44096</v>
      </c>
      <c r="K60" s="17"/>
      <c r="L60" s="17"/>
      <c r="M60" s="36">
        <f>J53*D60</f>
        <v>16.44096</v>
      </c>
    </row>
    <row r="61" spans="1:13" x14ac:dyDescent="0.25">
      <c r="A61" s="17"/>
      <c r="B61" s="17"/>
      <c r="C61" s="41" t="s">
        <v>8</v>
      </c>
      <c r="D61" s="38"/>
      <c r="E61" s="17"/>
      <c r="F61" s="17"/>
      <c r="G61" s="17"/>
      <c r="H61" s="17"/>
      <c r="I61" s="17"/>
      <c r="J61" s="17"/>
      <c r="K61" s="17"/>
      <c r="L61" s="17"/>
      <c r="M61" s="36">
        <f>SUM(M59:M60)</f>
        <v>7037.913237599998</v>
      </c>
    </row>
    <row r="62" spans="1:13" x14ac:dyDescent="0.25">
      <c r="A62" s="17"/>
      <c r="B62" s="17"/>
      <c r="C62" s="41" t="s">
        <v>166</v>
      </c>
      <c r="D62" s="38">
        <v>0.03</v>
      </c>
      <c r="E62" s="17"/>
      <c r="F62" s="17"/>
      <c r="G62" s="17"/>
      <c r="H62" s="17"/>
      <c r="I62" s="17"/>
      <c r="J62" s="17"/>
      <c r="K62" s="17"/>
      <c r="L62" s="17"/>
      <c r="M62" s="36">
        <f>M61*D62</f>
        <v>211.13739712799992</v>
      </c>
    </row>
    <row r="63" spans="1:13" x14ac:dyDescent="0.25">
      <c r="A63" s="17"/>
      <c r="B63" s="17"/>
      <c r="C63" s="41" t="s">
        <v>8</v>
      </c>
      <c r="D63" s="38"/>
      <c r="E63" s="17"/>
      <c r="F63" s="17"/>
      <c r="G63" s="17"/>
      <c r="H63" s="17"/>
      <c r="I63" s="17"/>
      <c r="J63" s="17"/>
      <c r="K63" s="17"/>
      <c r="L63" s="17"/>
      <c r="M63" s="36">
        <f>SUM(M61:M62)</f>
        <v>7249.0506347279979</v>
      </c>
    </row>
    <row r="64" spans="1:13" x14ac:dyDescent="0.25">
      <c r="A64" s="39"/>
    </row>
    <row r="65" spans="3:13" x14ac:dyDescent="0.25">
      <c r="C65" s="65" t="s">
        <v>17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</row>
    <row r="160" ht="15.75" customHeight="1" x14ac:dyDescent="0.25"/>
    <row r="161" ht="18" customHeight="1" x14ac:dyDescent="0.25"/>
    <row r="162" ht="17.25" customHeight="1" x14ac:dyDescent="0.25"/>
    <row r="163" ht="18.75" customHeight="1" x14ac:dyDescent="0.25"/>
    <row r="190" ht="16.5" customHeight="1" x14ac:dyDescent="0.25"/>
    <row r="191" ht="39.75" customHeight="1" x14ac:dyDescent="0.25"/>
    <row r="192" ht="33" customHeight="1" x14ac:dyDescent="0.25"/>
    <row r="193" ht="19.5" customHeight="1" x14ac:dyDescent="0.25"/>
    <row r="194" ht="2.25" hidden="1" customHeight="1" thickBot="1" x14ac:dyDescent="0.3"/>
    <row r="195" ht="15" hidden="1" customHeight="1" x14ac:dyDescent="0.25"/>
    <row r="196" ht="37.5" customHeight="1" x14ac:dyDescent="0.25"/>
    <row r="256" ht="29.25" customHeight="1" x14ac:dyDescent="0.25"/>
  </sheetData>
  <mergeCells count="24">
    <mergeCell ref="C1:L2"/>
    <mergeCell ref="G8:H8"/>
    <mergeCell ref="I8:J8"/>
    <mergeCell ref="B8:B9"/>
    <mergeCell ref="M8:M9"/>
    <mergeCell ref="B6:C6"/>
    <mergeCell ref="E6:M6"/>
    <mergeCell ref="C4:L4"/>
    <mergeCell ref="B5:E5"/>
    <mergeCell ref="G7:M7"/>
    <mergeCell ref="D8:D9"/>
    <mergeCell ref="E8:F8"/>
    <mergeCell ref="K8:L8"/>
    <mergeCell ref="C3:M3"/>
    <mergeCell ref="A7:A8"/>
    <mergeCell ref="C65:M65"/>
    <mergeCell ref="C8:C9"/>
    <mergeCell ref="A12:A13"/>
    <mergeCell ref="A14:A23"/>
    <mergeCell ref="A32:A35"/>
    <mergeCell ref="A36:A45"/>
    <mergeCell ref="A49:A52"/>
    <mergeCell ref="A46:A48"/>
    <mergeCell ref="A24:A3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6"/>
  <sheetViews>
    <sheetView workbookViewId="0">
      <selection activeCell="M10" sqref="M10"/>
    </sheetView>
  </sheetViews>
  <sheetFormatPr defaultRowHeight="15" x14ac:dyDescent="0.25"/>
  <cols>
    <col min="1" max="1" width="3" style="6" customWidth="1"/>
    <col min="2" max="2" width="9.140625" hidden="1" customWidth="1"/>
    <col min="3" max="3" width="58.140625" customWidth="1"/>
    <col min="4" max="4" width="7" customWidth="1"/>
    <col min="5" max="5" width="7.28515625" customWidth="1"/>
    <col min="6" max="6" width="8.42578125" style="8" customWidth="1"/>
    <col min="7" max="7" width="7.7109375" customWidth="1"/>
    <col min="8" max="8" width="7.7109375" style="8" customWidth="1"/>
    <col min="9" max="9" width="9.140625" customWidth="1"/>
    <col min="10" max="11" width="8.85546875" customWidth="1"/>
    <col min="12" max="12" width="10.42578125" customWidth="1"/>
    <col min="13" max="13" width="8" customWidth="1"/>
  </cols>
  <sheetData>
    <row r="2" spans="1:12" ht="18.75" x14ac:dyDescent="0.3">
      <c r="C2" s="12" t="s">
        <v>18</v>
      </c>
      <c r="D2" s="13"/>
      <c r="E2" s="13"/>
      <c r="F2" s="14"/>
      <c r="G2" s="13"/>
      <c r="H2" s="14"/>
      <c r="I2" s="13"/>
      <c r="J2" s="13"/>
    </row>
    <row r="3" spans="1:12" x14ac:dyDescent="0.25">
      <c r="C3" s="82" t="s">
        <v>126</v>
      </c>
      <c r="D3" s="82"/>
      <c r="E3" s="82"/>
      <c r="F3" s="82"/>
      <c r="G3" s="82"/>
      <c r="H3" s="82"/>
      <c r="I3" s="82"/>
      <c r="J3" s="82"/>
    </row>
    <row r="4" spans="1:12" x14ac:dyDescent="0.25">
      <c r="C4" s="82"/>
      <c r="D4" s="82"/>
      <c r="E4" s="82"/>
      <c r="F4" s="82"/>
      <c r="G4" s="82"/>
      <c r="H4" s="82"/>
      <c r="I4" s="82"/>
      <c r="J4" s="82"/>
    </row>
    <row r="5" spans="1:12" x14ac:dyDescent="0.25">
      <c r="A5" s="13"/>
      <c r="B5" s="83" t="s">
        <v>129</v>
      </c>
      <c r="C5" s="83"/>
      <c r="D5" s="83"/>
      <c r="E5" s="83"/>
      <c r="F5" s="83"/>
      <c r="G5" s="83"/>
      <c r="H5" s="83"/>
      <c r="I5" s="7"/>
      <c r="J5" s="84"/>
    </row>
    <row r="6" spans="1:12" ht="15.75" thickBot="1" x14ac:dyDescent="0.3">
      <c r="A6" s="13"/>
      <c r="B6" s="13"/>
      <c r="C6" s="13"/>
      <c r="D6" s="14"/>
      <c r="E6" s="13"/>
      <c r="F6" s="14"/>
      <c r="G6" s="13"/>
      <c r="H6" s="13"/>
      <c r="J6" s="84"/>
    </row>
    <row r="7" spans="1:12" ht="15.75" thickBot="1" x14ac:dyDescent="0.3">
      <c r="A7" s="78"/>
      <c r="B7" s="10"/>
      <c r="C7" s="80" t="s">
        <v>21</v>
      </c>
      <c r="D7" s="81" t="s">
        <v>2</v>
      </c>
      <c r="E7" s="81" t="s">
        <v>22</v>
      </c>
      <c r="F7" s="81" t="s">
        <v>6</v>
      </c>
      <c r="G7" s="81"/>
      <c r="H7" s="81" t="s">
        <v>7</v>
      </c>
      <c r="I7" s="81"/>
      <c r="J7" s="81" t="s">
        <v>8</v>
      </c>
      <c r="K7" s="6"/>
      <c r="L7" s="6"/>
    </row>
    <row r="8" spans="1:12" ht="15.75" thickBot="1" x14ac:dyDescent="0.3">
      <c r="A8" s="79"/>
      <c r="B8" s="4"/>
      <c r="C8" s="80"/>
      <c r="D8" s="81"/>
      <c r="E8" s="81"/>
      <c r="F8" s="9" t="s">
        <v>4</v>
      </c>
      <c r="G8" s="4" t="s">
        <v>5</v>
      </c>
      <c r="H8" s="9" t="s">
        <v>4</v>
      </c>
      <c r="I8" s="4" t="s">
        <v>5</v>
      </c>
      <c r="J8" s="81"/>
    </row>
    <row r="9" spans="1:12" ht="15.75" thickBot="1" x14ac:dyDescent="0.3">
      <c r="A9" s="10">
        <v>1</v>
      </c>
      <c r="B9" s="4"/>
      <c r="C9" s="10">
        <v>2</v>
      </c>
      <c r="D9" s="10">
        <v>3</v>
      </c>
      <c r="E9" s="10">
        <v>4</v>
      </c>
      <c r="F9" s="9">
        <v>5</v>
      </c>
      <c r="G9" s="10">
        <v>6</v>
      </c>
      <c r="H9" s="9">
        <v>7</v>
      </c>
      <c r="I9" s="10">
        <v>8</v>
      </c>
      <c r="J9" s="10">
        <v>9</v>
      </c>
    </row>
    <row r="10" spans="1:12" ht="15.75" thickBot="1" x14ac:dyDescent="0.3">
      <c r="A10" s="10">
        <v>1</v>
      </c>
      <c r="B10" s="4"/>
      <c r="C10" s="4" t="s">
        <v>24</v>
      </c>
      <c r="D10" s="4" t="s">
        <v>23</v>
      </c>
      <c r="E10" s="4">
        <v>220</v>
      </c>
      <c r="F10" s="9">
        <v>0.4</v>
      </c>
      <c r="G10" s="4">
        <f>E10*F10</f>
        <v>88</v>
      </c>
      <c r="H10" s="9">
        <v>0.06</v>
      </c>
      <c r="I10" s="4">
        <f>E10*H10</f>
        <v>13.2</v>
      </c>
      <c r="J10" s="4">
        <f>G10+I10</f>
        <v>101.2</v>
      </c>
    </row>
    <row r="11" spans="1:12" ht="15.75" thickBot="1" x14ac:dyDescent="0.3">
      <c r="A11" s="10">
        <v>2</v>
      </c>
      <c r="B11" s="4"/>
      <c r="C11" s="11" t="s">
        <v>25</v>
      </c>
      <c r="D11" s="4" t="s">
        <v>23</v>
      </c>
      <c r="E11" s="4">
        <v>53</v>
      </c>
      <c r="F11" s="9">
        <v>13.5</v>
      </c>
      <c r="G11" s="4">
        <f>E11*F11</f>
        <v>715.5</v>
      </c>
      <c r="H11" s="9">
        <v>2.1</v>
      </c>
      <c r="I11" s="4">
        <f t="shared" ref="I11:I73" si="0">E11*H11</f>
        <v>111.30000000000001</v>
      </c>
      <c r="J11" s="4">
        <f t="shared" ref="J11:J73" si="1">G11+I11</f>
        <v>826.8</v>
      </c>
    </row>
    <row r="12" spans="1:12" ht="15.75" thickBot="1" x14ac:dyDescent="0.3">
      <c r="A12" s="10">
        <v>3</v>
      </c>
      <c r="B12" s="4"/>
      <c r="C12" s="4" t="s">
        <v>26</v>
      </c>
      <c r="D12" s="4" t="s">
        <v>23</v>
      </c>
      <c r="E12" s="4">
        <v>4</v>
      </c>
      <c r="F12" s="9">
        <v>112</v>
      </c>
      <c r="G12" s="4">
        <f t="shared" ref="G12:G14" si="2">E12*F12</f>
        <v>448</v>
      </c>
      <c r="H12" s="9">
        <v>16.64</v>
      </c>
      <c r="I12" s="4">
        <f t="shared" si="0"/>
        <v>66.56</v>
      </c>
      <c r="J12" s="4">
        <f t="shared" si="1"/>
        <v>514.55999999999995</v>
      </c>
    </row>
    <row r="13" spans="1:12" ht="15.75" thickBot="1" x14ac:dyDescent="0.3">
      <c r="A13" s="10">
        <v>4</v>
      </c>
      <c r="B13" s="4"/>
      <c r="C13" s="4" t="s">
        <v>27</v>
      </c>
      <c r="D13" s="4" t="s">
        <v>23</v>
      </c>
      <c r="E13" s="4">
        <v>4</v>
      </c>
      <c r="F13" s="9">
        <v>211</v>
      </c>
      <c r="G13" s="4">
        <f t="shared" si="2"/>
        <v>844</v>
      </c>
      <c r="H13" s="9">
        <v>31</v>
      </c>
      <c r="I13" s="4">
        <f t="shared" si="0"/>
        <v>124</v>
      </c>
      <c r="J13" s="4">
        <f t="shared" si="1"/>
        <v>968</v>
      </c>
    </row>
    <row r="14" spans="1:12" ht="15.75" thickBot="1" x14ac:dyDescent="0.3">
      <c r="A14" s="10">
        <v>5</v>
      </c>
      <c r="B14" s="4"/>
      <c r="C14" s="4" t="s">
        <v>28</v>
      </c>
      <c r="D14" s="4" t="s">
        <v>23</v>
      </c>
      <c r="E14" s="4">
        <v>4</v>
      </c>
      <c r="F14" s="9">
        <v>125</v>
      </c>
      <c r="G14" s="4">
        <f t="shared" si="2"/>
        <v>500</v>
      </c>
      <c r="H14" s="9">
        <v>18.57</v>
      </c>
      <c r="I14" s="4">
        <f t="shared" si="0"/>
        <v>74.28</v>
      </c>
      <c r="J14" s="4">
        <f t="shared" si="1"/>
        <v>574.28</v>
      </c>
    </row>
    <row r="15" spans="1:12" ht="15.75" thickBot="1" x14ac:dyDescent="0.3">
      <c r="A15" s="10">
        <v>6</v>
      </c>
      <c r="B15" s="4"/>
      <c r="C15" s="4" t="s">
        <v>29</v>
      </c>
      <c r="D15" s="4" t="s">
        <v>23</v>
      </c>
      <c r="E15" s="4">
        <v>6</v>
      </c>
      <c r="F15" s="9">
        <v>144</v>
      </c>
      <c r="G15" s="4">
        <f>E15*F15</f>
        <v>864</v>
      </c>
      <c r="H15" s="9">
        <v>21.4</v>
      </c>
      <c r="I15" s="4">
        <f t="shared" si="0"/>
        <v>128.39999999999998</v>
      </c>
      <c r="J15" s="4">
        <f t="shared" si="1"/>
        <v>992.4</v>
      </c>
    </row>
    <row r="16" spans="1:12" ht="15.75" thickBot="1" x14ac:dyDescent="0.3">
      <c r="A16" s="10">
        <v>7</v>
      </c>
      <c r="B16" s="4"/>
      <c r="C16" s="4" t="s">
        <v>30</v>
      </c>
      <c r="D16" s="4" t="s">
        <v>23</v>
      </c>
      <c r="E16" s="4">
        <v>2</v>
      </c>
      <c r="F16" s="9">
        <v>153</v>
      </c>
      <c r="G16" s="4">
        <f t="shared" ref="G16:G19" si="3">E16*F16</f>
        <v>306</v>
      </c>
      <c r="H16" s="9">
        <v>22.74</v>
      </c>
      <c r="I16" s="4">
        <f t="shared" si="0"/>
        <v>45.48</v>
      </c>
      <c r="J16" s="4">
        <f t="shared" si="1"/>
        <v>351.48</v>
      </c>
    </row>
    <row r="17" spans="1:10" ht="15.75" thickBot="1" x14ac:dyDescent="0.3">
      <c r="A17" s="10">
        <v>8</v>
      </c>
      <c r="B17" s="4"/>
      <c r="C17" s="4" t="s">
        <v>31</v>
      </c>
      <c r="D17" s="4" t="s">
        <v>23</v>
      </c>
      <c r="E17" s="4">
        <v>2</v>
      </c>
      <c r="F17" s="9">
        <v>172</v>
      </c>
      <c r="G17" s="4">
        <f t="shared" si="3"/>
        <v>344</v>
      </c>
      <c r="H17" s="9">
        <v>22.56</v>
      </c>
      <c r="I17" s="4">
        <f t="shared" si="0"/>
        <v>45.12</v>
      </c>
      <c r="J17" s="4">
        <f t="shared" si="1"/>
        <v>389.12</v>
      </c>
    </row>
    <row r="18" spans="1:10" ht="15.75" thickBot="1" x14ac:dyDescent="0.3">
      <c r="A18" s="10">
        <v>9</v>
      </c>
      <c r="B18" s="4"/>
      <c r="C18" s="4" t="s">
        <v>32</v>
      </c>
      <c r="D18" s="4" t="s">
        <v>23</v>
      </c>
      <c r="E18" s="4">
        <v>2</v>
      </c>
      <c r="F18" s="9">
        <v>106</v>
      </c>
      <c r="G18" s="4">
        <f t="shared" si="3"/>
        <v>212</v>
      </c>
      <c r="H18" s="9">
        <v>5.75</v>
      </c>
      <c r="I18" s="4">
        <f t="shared" si="0"/>
        <v>11.5</v>
      </c>
      <c r="J18" s="4">
        <f t="shared" si="1"/>
        <v>223.5</v>
      </c>
    </row>
    <row r="19" spans="1:10" ht="15.75" thickBot="1" x14ac:dyDescent="0.3">
      <c r="A19" s="10">
        <v>10</v>
      </c>
      <c r="B19" s="4"/>
      <c r="C19" s="4" t="s">
        <v>37</v>
      </c>
      <c r="D19" s="4" t="s">
        <v>23</v>
      </c>
      <c r="E19" s="4">
        <v>1</v>
      </c>
      <c r="F19" s="9">
        <v>3443</v>
      </c>
      <c r="G19" s="4">
        <f t="shared" si="3"/>
        <v>3443</v>
      </c>
      <c r="H19" s="9">
        <v>512</v>
      </c>
      <c r="I19" s="4">
        <f t="shared" si="0"/>
        <v>512</v>
      </c>
      <c r="J19" s="4">
        <f t="shared" si="1"/>
        <v>3955</v>
      </c>
    </row>
    <row r="20" spans="1:10" ht="15.75" thickBot="1" x14ac:dyDescent="0.3">
      <c r="A20" s="10">
        <v>11</v>
      </c>
      <c r="B20" s="4"/>
      <c r="C20" s="4" t="s">
        <v>33</v>
      </c>
      <c r="D20" s="4" t="s">
        <v>122</v>
      </c>
      <c r="E20" s="4">
        <v>100</v>
      </c>
      <c r="F20" s="9">
        <v>2.25</v>
      </c>
      <c r="G20" s="4">
        <f t="shared" ref="G20:G28" si="4">E20*F20</f>
        <v>225</v>
      </c>
      <c r="H20" s="9">
        <v>0.33</v>
      </c>
      <c r="I20" s="4">
        <f t="shared" si="0"/>
        <v>33</v>
      </c>
      <c r="J20" s="4">
        <f t="shared" si="1"/>
        <v>258</v>
      </c>
    </row>
    <row r="21" spans="1:10" ht="15.75" thickBot="1" x14ac:dyDescent="0.3">
      <c r="A21" s="10">
        <v>12</v>
      </c>
      <c r="B21" s="4"/>
      <c r="C21" s="4" t="s">
        <v>34</v>
      </c>
      <c r="D21" s="4" t="s">
        <v>122</v>
      </c>
      <c r="E21" s="4">
        <v>120</v>
      </c>
      <c r="F21" s="9">
        <v>3.4</v>
      </c>
      <c r="G21" s="4">
        <f t="shared" si="4"/>
        <v>408</v>
      </c>
      <c r="H21" s="9">
        <v>0.51</v>
      </c>
      <c r="I21" s="4">
        <f t="shared" si="0"/>
        <v>61.2</v>
      </c>
      <c r="J21" s="4">
        <f t="shared" si="1"/>
        <v>469.2</v>
      </c>
    </row>
    <row r="22" spans="1:10" ht="15.75" thickBot="1" x14ac:dyDescent="0.3">
      <c r="A22" s="10">
        <v>13</v>
      </c>
      <c r="B22" s="4"/>
      <c r="C22" s="4" t="s">
        <v>35</v>
      </c>
      <c r="D22" s="4" t="s">
        <v>122</v>
      </c>
      <c r="E22" s="4">
        <v>200</v>
      </c>
      <c r="F22" s="9">
        <v>5.6</v>
      </c>
      <c r="G22" s="4">
        <f t="shared" si="4"/>
        <v>1120</v>
      </c>
      <c r="H22" s="9">
        <v>0.85</v>
      </c>
      <c r="I22" s="4">
        <f t="shared" si="0"/>
        <v>170</v>
      </c>
      <c r="J22" s="4">
        <f t="shared" si="1"/>
        <v>1290</v>
      </c>
    </row>
    <row r="23" spans="1:10" ht="15.75" thickBot="1" x14ac:dyDescent="0.3">
      <c r="A23" s="10">
        <v>14</v>
      </c>
      <c r="B23" s="4"/>
      <c r="C23" s="4" t="s">
        <v>36</v>
      </c>
      <c r="D23" s="4" t="s">
        <v>122</v>
      </c>
      <c r="E23" s="4">
        <v>12</v>
      </c>
      <c r="F23" s="9">
        <v>16.2</v>
      </c>
      <c r="G23" s="4">
        <f t="shared" si="4"/>
        <v>194.39999999999998</v>
      </c>
      <c r="H23" s="9">
        <v>2.4</v>
      </c>
      <c r="I23" s="4">
        <f t="shared" si="0"/>
        <v>28.799999999999997</v>
      </c>
      <c r="J23" s="4">
        <f t="shared" si="1"/>
        <v>223.2</v>
      </c>
    </row>
    <row r="24" spans="1:10" ht="15.75" thickBot="1" x14ac:dyDescent="0.3">
      <c r="A24" s="10">
        <v>15</v>
      </c>
      <c r="B24" s="4"/>
      <c r="C24" s="4" t="s">
        <v>38</v>
      </c>
      <c r="D24" s="4" t="s">
        <v>23</v>
      </c>
      <c r="E24" s="4">
        <v>3</v>
      </c>
      <c r="F24" s="9">
        <v>5.4</v>
      </c>
      <c r="G24" s="4">
        <f t="shared" si="4"/>
        <v>16.200000000000003</v>
      </c>
      <c r="H24" s="9">
        <v>0.8</v>
      </c>
      <c r="I24" s="4">
        <f t="shared" si="0"/>
        <v>2.4000000000000004</v>
      </c>
      <c r="J24" s="4">
        <f t="shared" si="1"/>
        <v>18.600000000000001</v>
      </c>
    </row>
    <row r="25" spans="1:10" ht="15.75" thickBot="1" x14ac:dyDescent="0.3">
      <c r="A25" s="10">
        <v>16</v>
      </c>
      <c r="B25" s="4"/>
      <c r="C25" s="4" t="s">
        <v>39</v>
      </c>
      <c r="D25" s="4" t="s">
        <v>23</v>
      </c>
      <c r="E25" s="4">
        <v>2</v>
      </c>
      <c r="F25" s="9">
        <v>16.05</v>
      </c>
      <c r="G25" s="4">
        <f t="shared" si="4"/>
        <v>32.1</v>
      </c>
      <c r="H25" s="9">
        <v>0.8</v>
      </c>
      <c r="I25" s="4">
        <f t="shared" si="0"/>
        <v>1.6</v>
      </c>
      <c r="J25" s="4">
        <f t="shared" si="1"/>
        <v>33.700000000000003</v>
      </c>
    </row>
    <row r="26" spans="1:10" ht="15.75" thickBot="1" x14ac:dyDescent="0.3">
      <c r="A26" s="10">
        <v>17</v>
      </c>
      <c r="B26" s="4"/>
      <c r="C26" s="4" t="s">
        <v>42</v>
      </c>
      <c r="D26" s="4" t="s">
        <v>23</v>
      </c>
      <c r="E26" s="4">
        <v>3</v>
      </c>
      <c r="F26" s="9">
        <v>5.4</v>
      </c>
      <c r="G26" s="4">
        <f t="shared" si="4"/>
        <v>16.200000000000003</v>
      </c>
      <c r="H26" s="9">
        <v>0.8</v>
      </c>
      <c r="I26" s="4">
        <f t="shared" si="0"/>
        <v>2.4000000000000004</v>
      </c>
      <c r="J26" s="4">
        <f t="shared" si="1"/>
        <v>18.600000000000001</v>
      </c>
    </row>
    <row r="27" spans="1:10" ht="15.75" thickBot="1" x14ac:dyDescent="0.3">
      <c r="A27" s="10">
        <v>18</v>
      </c>
      <c r="B27" s="4"/>
      <c r="C27" s="4" t="s">
        <v>43</v>
      </c>
      <c r="D27" s="4" t="s">
        <v>23</v>
      </c>
      <c r="E27" s="4">
        <v>3</v>
      </c>
      <c r="F27" s="9">
        <v>5.35</v>
      </c>
      <c r="G27" s="4">
        <f t="shared" si="4"/>
        <v>16.049999999999997</v>
      </c>
      <c r="H27" s="9">
        <v>0.35</v>
      </c>
      <c r="I27" s="4">
        <f t="shared" si="0"/>
        <v>1.0499999999999998</v>
      </c>
      <c r="J27" s="4">
        <f t="shared" si="1"/>
        <v>17.099999999999998</v>
      </c>
    </row>
    <row r="28" spans="1:10" ht="15.75" thickBot="1" x14ac:dyDescent="0.3">
      <c r="A28" s="10">
        <v>19</v>
      </c>
      <c r="B28" s="4"/>
      <c r="C28" s="4" t="s">
        <v>44</v>
      </c>
      <c r="D28" s="4" t="s">
        <v>23</v>
      </c>
      <c r="E28" s="4">
        <v>16</v>
      </c>
      <c r="F28" s="9">
        <v>0.25</v>
      </c>
      <c r="G28" s="4">
        <f t="shared" si="4"/>
        <v>4</v>
      </c>
      <c r="H28" s="9">
        <v>0.04</v>
      </c>
      <c r="I28" s="4">
        <f>E28*H28</f>
        <v>0.64</v>
      </c>
      <c r="J28" s="4">
        <f t="shared" si="1"/>
        <v>4.6399999999999997</v>
      </c>
    </row>
    <row r="29" spans="1:10" ht="15.75" thickBot="1" x14ac:dyDescent="0.3">
      <c r="A29" s="10">
        <v>20</v>
      </c>
      <c r="B29" s="4"/>
      <c r="C29" s="4" t="s">
        <v>45</v>
      </c>
      <c r="D29" s="4" t="s">
        <v>23</v>
      </c>
      <c r="E29" s="4">
        <v>60</v>
      </c>
      <c r="F29" s="9">
        <v>0.35</v>
      </c>
      <c r="G29" s="4">
        <f t="shared" ref="G29:G31" si="5">E29*F29</f>
        <v>21</v>
      </c>
      <c r="H29" s="9">
        <v>0.05</v>
      </c>
      <c r="I29" s="4">
        <f t="shared" si="0"/>
        <v>3</v>
      </c>
      <c r="J29" s="4">
        <f t="shared" si="1"/>
        <v>24</v>
      </c>
    </row>
    <row r="30" spans="1:10" ht="15.75" thickBot="1" x14ac:dyDescent="0.3">
      <c r="A30" s="10">
        <v>21</v>
      </c>
      <c r="B30" s="4"/>
      <c r="C30" s="4" t="s">
        <v>46</v>
      </c>
      <c r="D30" s="4" t="s">
        <v>23</v>
      </c>
      <c r="E30" s="4">
        <v>20</v>
      </c>
      <c r="F30" s="9">
        <v>0.4</v>
      </c>
      <c r="G30" s="4">
        <f t="shared" si="5"/>
        <v>8</v>
      </c>
      <c r="H30" s="9">
        <v>0.06</v>
      </c>
      <c r="I30" s="4">
        <f t="shared" si="0"/>
        <v>1.2</v>
      </c>
      <c r="J30" s="4">
        <f t="shared" si="1"/>
        <v>9.1999999999999993</v>
      </c>
    </row>
    <row r="31" spans="1:10" ht="15.75" thickBot="1" x14ac:dyDescent="0.3">
      <c r="A31" s="10">
        <v>22</v>
      </c>
      <c r="B31" s="4"/>
      <c r="C31" s="4" t="s">
        <v>47</v>
      </c>
      <c r="D31" s="4" t="s">
        <v>23</v>
      </c>
      <c r="E31" s="4">
        <v>30</v>
      </c>
      <c r="F31" s="9">
        <v>0.25</v>
      </c>
      <c r="G31" s="4">
        <f t="shared" si="5"/>
        <v>7.5</v>
      </c>
      <c r="H31" s="9">
        <v>0.04</v>
      </c>
      <c r="I31" s="4">
        <f t="shared" si="0"/>
        <v>1.2</v>
      </c>
      <c r="J31" s="4">
        <f t="shared" si="1"/>
        <v>8.6999999999999993</v>
      </c>
    </row>
    <row r="32" spans="1:10" ht="15.75" thickBot="1" x14ac:dyDescent="0.3">
      <c r="A32" s="10">
        <v>23</v>
      </c>
      <c r="B32" s="4"/>
      <c r="C32" s="4" t="s">
        <v>40</v>
      </c>
      <c r="D32" s="4" t="s">
        <v>23</v>
      </c>
      <c r="E32" s="4">
        <v>2</v>
      </c>
      <c r="F32" s="9">
        <v>7.5</v>
      </c>
      <c r="G32" s="4">
        <f t="shared" ref="G32:G37" si="6">E32*F32</f>
        <v>15</v>
      </c>
      <c r="H32" s="9">
        <v>1.1100000000000001</v>
      </c>
      <c r="I32" s="4">
        <f t="shared" si="0"/>
        <v>2.2200000000000002</v>
      </c>
      <c r="J32" s="4">
        <f t="shared" si="1"/>
        <v>17.22</v>
      </c>
    </row>
    <row r="33" spans="1:10" ht="15.75" thickBot="1" x14ac:dyDescent="0.3">
      <c r="A33" s="10">
        <v>24</v>
      </c>
      <c r="B33" s="4"/>
      <c r="C33" s="4" t="s">
        <v>41</v>
      </c>
      <c r="D33" s="4" t="s">
        <v>23</v>
      </c>
      <c r="E33" s="4">
        <v>2</v>
      </c>
      <c r="F33" s="9">
        <v>7.5</v>
      </c>
      <c r="G33" s="4">
        <f t="shared" si="6"/>
        <v>15</v>
      </c>
      <c r="H33" s="9">
        <v>1.07</v>
      </c>
      <c r="I33" s="4">
        <f t="shared" si="0"/>
        <v>2.14</v>
      </c>
      <c r="J33" s="4">
        <f t="shared" si="1"/>
        <v>17.14</v>
      </c>
    </row>
    <row r="34" spans="1:10" ht="15.75" thickBot="1" x14ac:dyDescent="0.3">
      <c r="A34" s="10">
        <v>25</v>
      </c>
      <c r="B34" s="4"/>
      <c r="C34" s="4" t="s">
        <v>48</v>
      </c>
      <c r="D34" s="4" t="s">
        <v>23</v>
      </c>
      <c r="E34" s="4">
        <v>2</v>
      </c>
      <c r="F34" s="9">
        <v>2.9</v>
      </c>
      <c r="G34" s="4">
        <f t="shared" si="6"/>
        <v>5.8</v>
      </c>
      <c r="H34" s="9">
        <v>0.43</v>
      </c>
      <c r="I34" s="4">
        <f t="shared" si="0"/>
        <v>0.86</v>
      </c>
      <c r="J34" s="4">
        <f t="shared" si="1"/>
        <v>6.66</v>
      </c>
    </row>
    <row r="35" spans="1:10" ht="15.75" thickBot="1" x14ac:dyDescent="0.3">
      <c r="A35" s="10">
        <v>26</v>
      </c>
      <c r="B35" s="4"/>
      <c r="C35" s="4" t="s">
        <v>49</v>
      </c>
      <c r="D35" s="4" t="s">
        <v>23</v>
      </c>
      <c r="E35" s="4">
        <v>2</v>
      </c>
      <c r="F35" s="9">
        <v>3.1</v>
      </c>
      <c r="G35" s="4">
        <f t="shared" si="6"/>
        <v>6.2</v>
      </c>
      <c r="H35" s="9">
        <v>0.46</v>
      </c>
      <c r="I35" s="4">
        <f t="shared" si="0"/>
        <v>0.92</v>
      </c>
      <c r="J35" s="4">
        <f t="shared" si="1"/>
        <v>7.12</v>
      </c>
    </row>
    <row r="36" spans="1:10" ht="15.75" thickBot="1" x14ac:dyDescent="0.3">
      <c r="A36" s="10">
        <v>27</v>
      </c>
      <c r="B36" s="4"/>
      <c r="C36" s="4" t="s">
        <v>50</v>
      </c>
      <c r="D36" s="4" t="s">
        <v>23</v>
      </c>
      <c r="E36" s="4">
        <v>20</v>
      </c>
      <c r="F36" s="9">
        <v>0.26</v>
      </c>
      <c r="G36" s="4">
        <f t="shared" si="6"/>
        <v>5.2</v>
      </c>
      <c r="H36" s="9">
        <v>0.04</v>
      </c>
      <c r="I36" s="4">
        <f t="shared" si="0"/>
        <v>0.8</v>
      </c>
      <c r="J36" s="4">
        <f t="shared" si="1"/>
        <v>6</v>
      </c>
    </row>
    <row r="37" spans="1:10" ht="15.75" thickBot="1" x14ac:dyDescent="0.3">
      <c r="A37" s="10">
        <v>28</v>
      </c>
      <c r="B37" s="4"/>
      <c r="C37" s="4" t="s">
        <v>51</v>
      </c>
      <c r="D37" s="4" t="s">
        <v>23</v>
      </c>
      <c r="E37" s="4">
        <v>12</v>
      </c>
      <c r="F37" s="9">
        <v>0.4</v>
      </c>
      <c r="G37" s="4">
        <f t="shared" si="6"/>
        <v>4.8000000000000007</v>
      </c>
      <c r="H37" s="9">
        <v>0.06</v>
      </c>
      <c r="I37" s="4">
        <f t="shared" si="0"/>
        <v>0.72</v>
      </c>
      <c r="J37" s="4">
        <f t="shared" si="1"/>
        <v>5.5200000000000005</v>
      </c>
    </row>
    <row r="38" spans="1:10" ht="15.75" thickBot="1" x14ac:dyDescent="0.3">
      <c r="A38" s="10">
        <v>29</v>
      </c>
      <c r="B38" s="4"/>
      <c r="C38" s="4" t="s">
        <v>52</v>
      </c>
      <c r="D38" s="4" t="s">
        <v>23</v>
      </c>
      <c r="E38" s="4">
        <v>0.72</v>
      </c>
      <c r="F38" s="9">
        <v>0.7</v>
      </c>
      <c r="G38" s="4">
        <f t="shared" ref="G38:G42" si="7">E38*F38</f>
        <v>0.504</v>
      </c>
      <c r="H38" s="9">
        <v>0.1</v>
      </c>
      <c r="I38" s="4">
        <f t="shared" si="0"/>
        <v>7.1999999999999995E-2</v>
      </c>
      <c r="J38" s="4">
        <f t="shared" si="1"/>
        <v>0.57599999999999996</v>
      </c>
    </row>
    <row r="39" spans="1:10" ht="15.75" thickBot="1" x14ac:dyDescent="0.3">
      <c r="A39" s="10">
        <v>30</v>
      </c>
      <c r="B39" s="4"/>
      <c r="C39" s="4" t="s">
        <v>73</v>
      </c>
      <c r="D39" s="4" t="s">
        <v>23</v>
      </c>
      <c r="E39" s="4">
        <v>4</v>
      </c>
      <c r="F39" s="9">
        <v>7.1</v>
      </c>
      <c r="G39" s="4">
        <f t="shared" si="7"/>
        <v>28.4</v>
      </c>
      <c r="H39" s="9">
        <v>1.06</v>
      </c>
      <c r="I39" s="4">
        <f t="shared" si="0"/>
        <v>4.24</v>
      </c>
      <c r="J39" s="4">
        <f t="shared" si="1"/>
        <v>32.64</v>
      </c>
    </row>
    <row r="40" spans="1:10" ht="15.75" thickBot="1" x14ac:dyDescent="0.3">
      <c r="A40" s="10">
        <v>31</v>
      </c>
      <c r="B40" s="4"/>
      <c r="C40" s="4" t="s">
        <v>74</v>
      </c>
      <c r="D40" s="4" t="s">
        <v>23</v>
      </c>
      <c r="E40" s="4">
        <v>50</v>
      </c>
      <c r="F40" s="9">
        <v>0.4</v>
      </c>
      <c r="G40" s="4">
        <f t="shared" si="7"/>
        <v>20</v>
      </c>
      <c r="H40" s="9">
        <v>0.06</v>
      </c>
      <c r="I40" s="4">
        <f t="shared" si="0"/>
        <v>3</v>
      </c>
      <c r="J40" s="4">
        <f t="shared" si="1"/>
        <v>23</v>
      </c>
    </row>
    <row r="41" spans="1:10" ht="15.75" thickBot="1" x14ac:dyDescent="0.3">
      <c r="A41" s="10">
        <v>32</v>
      </c>
      <c r="B41" s="4"/>
      <c r="C41" s="4" t="s">
        <v>75</v>
      </c>
      <c r="D41" s="4" t="s">
        <v>23</v>
      </c>
      <c r="E41" s="4">
        <v>10</v>
      </c>
      <c r="F41" s="9">
        <v>0.5</v>
      </c>
      <c r="G41" s="4">
        <f t="shared" si="7"/>
        <v>5</v>
      </c>
      <c r="H41" s="9">
        <v>7.0000000000000007E-2</v>
      </c>
      <c r="I41" s="4">
        <f t="shared" si="0"/>
        <v>0.70000000000000007</v>
      </c>
      <c r="J41" s="4">
        <f t="shared" si="1"/>
        <v>5.7</v>
      </c>
    </row>
    <row r="42" spans="1:10" ht="15.75" thickBot="1" x14ac:dyDescent="0.3">
      <c r="A42" s="10">
        <v>33</v>
      </c>
      <c r="B42" s="4"/>
      <c r="C42" s="4" t="s">
        <v>72</v>
      </c>
      <c r="D42" s="4" t="s">
        <v>23</v>
      </c>
      <c r="E42" s="4">
        <v>20</v>
      </c>
      <c r="F42" s="9">
        <v>0.3</v>
      </c>
      <c r="G42" s="4">
        <f t="shared" si="7"/>
        <v>6</v>
      </c>
      <c r="H42" s="9">
        <v>0.04</v>
      </c>
      <c r="I42" s="4">
        <f t="shared" si="0"/>
        <v>0.8</v>
      </c>
      <c r="J42" s="4">
        <f t="shared" si="1"/>
        <v>6.8</v>
      </c>
    </row>
    <row r="43" spans="1:10" ht="15.75" thickBot="1" x14ac:dyDescent="0.3">
      <c r="A43" s="10">
        <v>34</v>
      </c>
      <c r="B43" s="4"/>
      <c r="C43" s="4" t="s">
        <v>53</v>
      </c>
      <c r="D43" s="4" t="s">
        <v>23</v>
      </c>
      <c r="E43" s="4">
        <v>20</v>
      </c>
      <c r="F43" s="9">
        <v>0.3</v>
      </c>
      <c r="G43" s="4">
        <f>E43*F43</f>
        <v>6</v>
      </c>
      <c r="H43" s="9">
        <v>0.04</v>
      </c>
      <c r="I43" s="4">
        <f t="shared" si="0"/>
        <v>0.8</v>
      </c>
      <c r="J43" s="4">
        <f t="shared" si="1"/>
        <v>6.8</v>
      </c>
    </row>
    <row r="44" spans="1:10" ht="15.75" thickBot="1" x14ac:dyDescent="0.3">
      <c r="A44" s="10">
        <v>35</v>
      </c>
      <c r="B44" s="4"/>
      <c r="C44" s="4" t="s">
        <v>54</v>
      </c>
      <c r="D44" s="4" t="s">
        <v>23</v>
      </c>
      <c r="E44" s="4">
        <v>2</v>
      </c>
      <c r="F44" s="9">
        <v>8.1999999999999993</v>
      </c>
      <c r="G44" s="4">
        <f>E44*F44</f>
        <v>16.399999999999999</v>
      </c>
      <c r="H44" s="9">
        <v>1.22</v>
      </c>
      <c r="I44" s="4">
        <f t="shared" si="0"/>
        <v>2.44</v>
      </c>
      <c r="J44" s="4">
        <f t="shared" si="1"/>
        <v>18.84</v>
      </c>
    </row>
    <row r="45" spans="1:10" ht="15.75" thickBot="1" x14ac:dyDescent="0.3">
      <c r="A45" s="10">
        <v>36</v>
      </c>
      <c r="B45" s="4"/>
      <c r="C45" s="4" t="s">
        <v>55</v>
      </c>
      <c r="D45" s="4" t="s">
        <v>23</v>
      </c>
      <c r="E45" s="4">
        <v>2</v>
      </c>
      <c r="F45" s="9">
        <v>3.2</v>
      </c>
      <c r="G45" s="4">
        <f>E45*F45</f>
        <v>6.4</v>
      </c>
      <c r="H45" s="9">
        <v>0.48</v>
      </c>
      <c r="I45" s="4">
        <f t="shared" si="0"/>
        <v>0.96</v>
      </c>
      <c r="J45" s="4">
        <f t="shared" si="1"/>
        <v>7.36</v>
      </c>
    </row>
    <row r="46" spans="1:10" ht="15.75" thickBot="1" x14ac:dyDescent="0.3">
      <c r="A46" s="10">
        <v>37</v>
      </c>
      <c r="B46" s="4"/>
      <c r="C46" s="4" t="s">
        <v>56</v>
      </c>
      <c r="D46" s="4" t="s">
        <v>23</v>
      </c>
      <c r="E46" s="4">
        <v>2</v>
      </c>
      <c r="F46" s="9">
        <v>3.15</v>
      </c>
      <c r="G46" s="4">
        <f>E46*F46</f>
        <v>6.3</v>
      </c>
      <c r="H46" s="9">
        <v>0.47</v>
      </c>
      <c r="I46" s="4">
        <f t="shared" si="0"/>
        <v>0.94</v>
      </c>
      <c r="J46" s="4">
        <f t="shared" si="1"/>
        <v>7.24</v>
      </c>
    </row>
    <row r="47" spans="1:10" ht="15.75" thickBot="1" x14ac:dyDescent="0.3">
      <c r="A47" s="10">
        <v>38</v>
      </c>
      <c r="B47" s="4"/>
      <c r="C47" s="4" t="s">
        <v>71</v>
      </c>
      <c r="D47" s="4" t="s">
        <v>23</v>
      </c>
      <c r="E47" s="4">
        <v>10</v>
      </c>
      <c r="F47" s="9">
        <v>0.35</v>
      </c>
      <c r="G47" s="4">
        <f>E47*F47</f>
        <v>3.5</v>
      </c>
      <c r="H47" s="9">
        <v>0.05</v>
      </c>
      <c r="I47" s="4">
        <f t="shared" si="0"/>
        <v>0.5</v>
      </c>
      <c r="J47" s="4">
        <f t="shared" si="1"/>
        <v>4</v>
      </c>
    </row>
    <row r="48" spans="1:10" ht="15.75" thickBot="1" x14ac:dyDescent="0.3">
      <c r="A48" s="10">
        <v>39</v>
      </c>
      <c r="B48" s="4"/>
      <c r="C48" s="4" t="s">
        <v>70</v>
      </c>
      <c r="D48" s="4" t="s">
        <v>23</v>
      </c>
      <c r="E48" s="4">
        <v>50</v>
      </c>
      <c r="F48" s="9">
        <v>0.35</v>
      </c>
      <c r="G48" s="4">
        <f t="shared" ref="G48:G53" si="8">E48*F48</f>
        <v>17.5</v>
      </c>
      <c r="H48" s="9">
        <v>0.05</v>
      </c>
      <c r="I48" s="4">
        <f t="shared" si="0"/>
        <v>2.5</v>
      </c>
      <c r="J48" s="4">
        <f t="shared" si="1"/>
        <v>20</v>
      </c>
    </row>
    <row r="49" spans="1:10" ht="15.75" thickBot="1" x14ac:dyDescent="0.3">
      <c r="A49" s="10">
        <v>40</v>
      </c>
      <c r="B49" s="4"/>
      <c r="C49" s="4" t="s">
        <v>57</v>
      </c>
      <c r="D49" s="4" t="s">
        <v>23</v>
      </c>
      <c r="E49" s="4">
        <v>10</v>
      </c>
      <c r="F49" s="9">
        <v>0.9</v>
      </c>
      <c r="G49" s="4">
        <f t="shared" si="8"/>
        <v>9</v>
      </c>
      <c r="H49" s="9">
        <v>0.13</v>
      </c>
      <c r="I49" s="4">
        <f t="shared" si="0"/>
        <v>1.3</v>
      </c>
      <c r="J49" s="4">
        <f t="shared" si="1"/>
        <v>10.3</v>
      </c>
    </row>
    <row r="50" spans="1:10" ht="15.75" thickBot="1" x14ac:dyDescent="0.3">
      <c r="A50" s="10">
        <v>41</v>
      </c>
      <c r="B50" s="4"/>
      <c r="C50" s="4" t="s">
        <v>58</v>
      </c>
      <c r="D50" s="4" t="s">
        <v>23</v>
      </c>
      <c r="E50" s="4">
        <v>80</v>
      </c>
      <c r="F50" s="9">
        <v>0.95</v>
      </c>
      <c r="G50" s="4">
        <f t="shared" si="8"/>
        <v>76</v>
      </c>
      <c r="H50" s="9">
        <v>0.16</v>
      </c>
      <c r="I50" s="4">
        <f t="shared" si="0"/>
        <v>12.8</v>
      </c>
      <c r="J50" s="4">
        <f t="shared" si="1"/>
        <v>88.8</v>
      </c>
    </row>
    <row r="51" spans="1:10" ht="15.75" thickBot="1" x14ac:dyDescent="0.3">
      <c r="A51" s="10">
        <v>42</v>
      </c>
      <c r="B51" s="4"/>
      <c r="C51" s="4" t="s">
        <v>69</v>
      </c>
      <c r="D51" s="4" t="s">
        <v>23</v>
      </c>
      <c r="E51" s="4">
        <v>12</v>
      </c>
      <c r="F51" s="9">
        <v>0.95</v>
      </c>
      <c r="G51" s="4">
        <f t="shared" si="8"/>
        <v>11.399999999999999</v>
      </c>
      <c r="H51" s="9">
        <v>0.14000000000000001</v>
      </c>
      <c r="I51" s="4">
        <f t="shared" si="0"/>
        <v>1.6800000000000002</v>
      </c>
      <c r="J51" s="4">
        <f t="shared" si="1"/>
        <v>13.079999999999998</v>
      </c>
    </row>
    <row r="52" spans="1:10" ht="15.75" thickBot="1" x14ac:dyDescent="0.3">
      <c r="A52" s="10">
        <v>43</v>
      </c>
      <c r="B52" s="4"/>
      <c r="C52" s="4" t="s">
        <v>68</v>
      </c>
      <c r="D52" s="4" t="s">
        <v>23</v>
      </c>
      <c r="E52" s="4">
        <v>12</v>
      </c>
      <c r="F52" s="9">
        <v>16</v>
      </c>
      <c r="G52" s="4">
        <f t="shared" si="8"/>
        <v>192</v>
      </c>
      <c r="H52" s="9">
        <v>2.38</v>
      </c>
      <c r="I52" s="4">
        <f t="shared" si="0"/>
        <v>28.56</v>
      </c>
      <c r="J52" s="4">
        <f t="shared" si="1"/>
        <v>220.56</v>
      </c>
    </row>
    <row r="53" spans="1:10" ht="15.75" thickBot="1" x14ac:dyDescent="0.3">
      <c r="A53" s="10">
        <v>44</v>
      </c>
      <c r="B53" s="4"/>
      <c r="C53" s="4" t="s">
        <v>67</v>
      </c>
      <c r="D53" s="4" t="s">
        <v>23</v>
      </c>
      <c r="E53" s="4">
        <v>80</v>
      </c>
      <c r="F53" s="9">
        <v>0.65</v>
      </c>
      <c r="G53" s="4">
        <f t="shared" si="8"/>
        <v>52</v>
      </c>
      <c r="H53" s="9">
        <v>0.1</v>
      </c>
      <c r="I53" s="4">
        <f t="shared" si="0"/>
        <v>8</v>
      </c>
      <c r="J53" s="4">
        <f t="shared" si="1"/>
        <v>60</v>
      </c>
    </row>
    <row r="54" spans="1:10" ht="15.75" thickBot="1" x14ac:dyDescent="0.3">
      <c r="A54" s="10">
        <v>45</v>
      </c>
      <c r="B54" s="4"/>
      <c r="C54" s="4" t="s">
        <v>59</v>
      </c>
      <c r="D54" s="4" t="s">
        <v>23</v>
      </c>
      <c r="E54" s="4">
        <v>6</v>
      </c>
      <c r="F54" s="9">
        <v>14.8</v>
      </c>
      <c r="G54" s="4">
        <f t="shared" ref="G54:G85" si="9">E54*F54</f>
        <v>88.800000000000011</v>
      </c>
      <c r="H54" s="9">
        <v>2.2000000000000002</v>
      </c>
      <c r="I54" s="4">
        <f t="shared" si="0"/>
        <v>13.200000000000001</v>
      </c>
      <c r="J54" s="4">
        <f t="shared" si="1"/>
        <v>102.00000000000001</v>
      </c>
    </row>
    <row r="55" spans="1:10" ht="15.75" thickBot="1" x14ac:dyDescent="0.3">
      <c r="A55" s="10">
        <v>46</v>
      </c>
      <c r="B55" s="4"/>
      <c r="C55" s="4" t="s">
        <v>60</v>
      </c>
      <c r="D55" s="4" t="s">
        <v>23</v>
      </c>
      <c r="E55" s="4">
        <v>6</v>
      </c>
      <c r="F55" s="9">
        <v>1.26</v>
      </c>
      <c r="G55" s="4">
        <f t="shared" si="9"/>
        <v>7.5600000000000005</v>
      </c>
      <c r="H55" s="9">
        <v>1.87</v>
      </c>
      <c r="I55" s="4">
        <f t="shared" si="0"/>
        <v>11.22</v>
      </c>
      <c r="J55" s="4">
        <f t="shared" si="1"/>
        <v>18.78</v>
      </c>
    </row>
    <row r="56" spans="1:10" ht="15.75" thickBot="1" x14ac:dyDescent="0.3">
      <c r="A56" s="10">
        <v>47</v>
      </c>
      <c r="B56" s="4"/>
      <c r="C56" s="4" t="s">
        <v>62</v>
      </c>
      <c r="D56" s="4" t="s">
        <v>23</v>
      </c>
      <c r="E56" s="4">
        <v>4</v>
      </c>
      <c r="F56" s="9">
        <v>16.5</v>
      </c>
      <c r="G56" s="4">
        <f t="shared" si="9"/>
        <v>66</v>
      </c>
      <c r="H56" s="9">
        <v>2.4500000000000002</v>
      </c>
      <c r="I56" s="4">
        <f t="shared" si="0"/>
        <v>9.8000000000000007</v>
      </c>
      <c r="J56" s="4">
        <f t="shared" si="1"/>
        <v>75.8</v>
      </c>
    </row>
    <row r="57" spans="1:10" ht="15.75" thickBot="1" x14ac:dyDescent="0.3">
      <c r="A57" s="10">
        <v>48</v>
      </c>
      <c r="B57" s="4"/>
      <c r="C57" s="4" t="s">
        <v>61</v>
      </c>
      <c r="D57" s="4" t="s">
        <v>23</v>
      </c>
      <c r="E57" s="4">
        <v>4</v>
      </c>
      <c r="F57" s="9">
        <v>10.7</v>
      </c>
      <c r="G57" s="4">
        <f t="shared" si="9"/>
        <v>42.8</v>
      </c>
      <c r="H57" s="9">
        <v>1.59</v>
      </c>
      <c r="I57" s="4">
        <f t="shared" si="0"/>
        <v>6.36</v>
      </c>
      <c r="J57" s="4">
        <f t="shared" si="1"/>
        <v>49.16</v>
      </c>
    </row>
    <row r="58" spans="1:10" ht="15.75" thickBot="1" x14ac:dyDescent="0.3">
      <c r="A58" s="10">
        <v>49</v>
      </c>
      <c r="B58" s="4"/>
      <c r="C58" s="4" t="s">
        <v>66</v>
      </c>
      <c r="D58" s="4" t="s">
        <v>23</v>
      </c>
      <c r="E58" s="4">
        <v>1</v>
      </c>
      <c r="F58" s="9">
        <v>0.9</v>
      </c>
      <c r="G58" s="4">
        <f t="shared" si="9"/>
        <v>0.9</v>
      </c>
      <c r="H58" s="9">
        <v>0.13</v>
      </c>
      <c r="I58" s="4">
        <f t="shared" si="0"/>
        <v>0.13</v>
      </c>
      <c r="J58" s="4">
        <f t="shared" si="1"/>
        <v>1.03</v>
      </c>
    </row>
    <row r="59" spans="1:10" ht="15.75" thickBot="1" x14ac:dyDescent="0.3">
      <c r="A59" s="10">
        <v>50</v>
      </c>
      <c r="B59" s="4"/>
      <c r="C59" s="4" t="s">
        <v>65</v>
      </c>
      <c r="D59" s="4" t="s">
        <v>23</v>
      </c>
      <c r="E59" s="4">
        <v>1</v>
      </c>
      <c r="F59" s="9">
        <v>0.9</v>
      </c>
      <c r="G59" s="4">
        <f t="shared" si="9"/>
        <v>0.9</v>
      </c>
      <c r="H59" s="9">
        <v>0.28000000000000003</v>
      </c>
      <c r="I59" s="4">
        <f t="shared" si="0"/>
        <v>0.28000000000000003</v>
      </c>
      <c r="J59" s="4">
        <f t="shared" si="1"/>
        <v>1.1800000000000002</v>
      </c>
    </row>
    <row r="60" spans="1:10" ht="15.75" thickBot="1" x14ac:dyDescent="0.3">
      <c r="A60" s="10">
        <v>51</v>
      </c>
      <c r="B60" s="4"/>
      <c r="C60" s="4" t="s">
        <v>64</v>
      </c>
      <c r="D60" s="4" t="s">
        <v>23</v>
      </c>
      <c r="E60" s="4">
        <v>4</v>
      </c>
      <c r="F60" s="9">
        <v>1.9</v>
      </c>
      <c r="G60" s="4">
        <f t="shared" si="9"/>
        <v>7.6</v>
      </c>
      <c r="H60" s="9">
        <v>0.28000000000000003</v>
      </c>
      <c r="I60" s="4">
        <f t="shared" si="0"/>
        <v>1.1200000000000001</v>
      </c>
      <c r="J60" s="4">
        <f t="shared" si="1"/>
        <v>8.7199999999999989</v>
      </c>
    </row>
    <row r="61" spans="1:10" ht="15.75" thickBot="1" x14ac:dyDescent="0.3">
      <c r="A61" s="10">
        <v>52</v>
      </c>
      <c r="B61" s="4"/>
      <c r="C61" s="4" t="s">
        <v>63</v>
      </c>
      <c r="D61" s="4" t="s">
        <v>23</v>
      </c>
      <c r="E61" s="4">
        <v>8</v>
      </c>
      <c r="F61" s="9">
        <v>26.3</v>
      </c>
      <c r="G61" s="4">
        <f t="shared" si="9"/>
        <v>210.4</v>
      </c>
      <c r="H61" s="9">
        <v>0.13</v>
      </c>
      <c r="I61" s="4">
        <f t="shared" si="0"/>
        <v>1.04</v>
      </c>
      <c r="J61" s="4">
        <f t="shared" si="1"/>
        <v>211.44</v>
      </c>
    </row>
    <row r="62" spans="1:10" ht="15.75" thickBot="1" x14ac:dyDescent="0.3">
      <c r="A62" s="10">
        <v>53</v>
      </c>
      <c r="B62" s="4"/>
      <c r="C62" s="4" t="s">
        <v>76</v>
      </c>
      <c r="D62" s="4" t="s">
        <v>23</v>
      </c>
      <c r="E62" s="4">
        <v>4</v>
      </c>
      <c r="F62" s="9">
        <v>24.9</v>
      </c>
      <c r="G62" s="4">
        <f t="shared" si="9"/>
        <v>99.6</v>
      </c>
      <c r="H62" s="9">
        <v>3.7</v>
      </c>
      <c r="I62" s="4">
        <f t="shared" si="0"/>
        <v>14.8</v>
      </c>
      <c r="J62" s="4">
        <f t="shared" si="1"/>
        <v>114.39999999999999</v>
      </c>
    </row>
    <row r="63" spans="1:10" ht="15.75" thickBot="1" x14ac:dyDescent="0.3">
      <c r="A63" s="10">
        <v>54</v>
      </c>
      <c r="B63" s="4"/>
      <c r="C63" s="4" t="s">
        <v>77</v>
      </c>
      <c r="D63" s="4" t="s">
        <v>23</v>
      </c>
      <c r="E63" s="4">
        <v>4</v>
      </c>
      <c r="F63" s="9">
        <v>18.3</v>
      </c>
      <c r="G63" s="4">
        <f t="shared" si="9"/>
        <v>73.2</v>
      </c>
      <c r="H63" s="9">
        <v>2.72</v>
      </c>
      <c r="I63" s="4">
        <f t="shared" si="0"/>
        <v>10.88</v>
      </c>
      <c r="J63" s="4">
        <f t="shared" si="1"/>
        <v>84.08</v>
      </c>
    </row>
    <row r="64" spans="1:10" ht="15.75" thickBot="1" x14ac:dyDescent="0.3">
      <c r="A64" s="10">
        <v>55</v>
      </c>
      <c r="B64" s="4"/>
      <c r="C64" s="4" t="s">
        <v>78</v>
      </c>
      <c r="D64" s="4" t="s">
        <v>23</v>
      </c>
      <c r="E64" s="4">
        <v>2</v>
      </c>
      <c r="F64" s="9">
        <v>15.2</v>
      </c>
      <c r="G64" s="4">
        <f t="shared" si="9"/>
        <v>30.4</v>
      </c>
      <c r="H64" s="9">
        <v>2.2599999999999998</v>
      </c>
      <c r="I64" s="4">
        <f t="shared" si="0"/>
        <v>4.5199999999999996</v>
      </c>
      <c r="J64" s="4">
        <f t="shared" si="1"/>
        <v>34.92</v>
      </c>
    </row>
    <row r="65" spans="1:10" ht="15.75" thickBot="1" x14ac:dyDescent="0.3">
      <c r="A65" s="10">
        <v>56</v>
      </c>
      <c r="B65" s="4"/>
      <c r="C65" s="4" t="s">
        <v>79</v>
      </c>
      <c r="D65" s="4" t="s">
        <v>23</v>
      </c>
      <c r="E65" s="4">
        <v>4</v>
      </c>
      <c r="F65" s="9">
        <v>1.6</v>
      </c>
      <c r="G65" s="4">
        <f t="shared" si="9"/>
        <v>6.4</v>
      </c>
      <c r="H65" s="9">
        <v>0.24</v>
      </c>
      <c r="I65" s="4">
        <f t="shared" si="0"/>
        <v>0.96</v>
      </c>
      <c r="J65" s="4">
        <f t="shared" si="1"/>
        <v>7.36</v>
      </c>
    </row>
    <row r="66" spans="1:10" ht="15.75" thickBot="1" x14ac:dyDescent="0.3">
      <c r="A66" s="10">
        <v>57</v>
      </c>
      <c r="B66" s="4"/>
      <c r="C66" s="4" t="s">
        <v>80</v>
      </c>
      <c r="D66" s="4" t="s">
        <v>23</v>
      </c>
      <c r="E66" s="4">
        <v>2</v>
      </c>
      <c r="F66" s="9">
        <v>1.3</v>
      </c>
      <c r="G66" s="4">
        <f t="shared" si="9"/>
        <v>2.6</v>
      </c>
      <c r="H66" s="9">
        <v>0.19</v>
      </c>
      <c r="I66" s="4">
        <f t="shared" si="0"/>
        <v>0.38</v>
      </c>
      <c r="J66" s="4">
        <f t="shared" si="1"/>
        <v>2.98</v>
      </c>
    </row>
    <row r="67" spans="1:10" ht="15.75" thickBot="1" x14ac:dyDescent="0.3">
      <c r="A67" s="10">
        <v>58</v>
      </c>
      <c r="B67" s="4"/>
      <c r="C67" s="4" t="s">
        <v>81</v>
      </c>
      <c r="D67" s="4" t="s">
        <v>23</v>
      </c>
      <c r="E67" s="4">
        <v>10</v>
      </c>
      <c r="F67" s="9">
        <v>1.5</v>
      </c>
      <c r="G67" s="4">
        <f t="shared" si="9"/>
        <v>15</v>
      </c>
      <c r="H67" s="9">
        <v>0.22</v>
      </c>
      <c r="I67" s="4">
        <f t="shared" si="0"/>
        <v>2.2000000000000002</v>
      </c>
      <c r="J67" s="4">
        <f t="shared" si="1"/>
        <v>17.2</v>
      </c>
    </row>
    <row r="68" spans="1:10" ht="15.75" thickBot="1" x14ac:dyDescent="0.3">
      <c r="A68" s="10">
        <v>59</v>
      </c>
      <c r="B68" s="4"/>
      <c r="C68" s="4" t="s">
        <v>82</v>
      </c>
      <c r="D68" s="4" t="s">
        <v>23</v>
      </c>
      <c r="E68" s="4">
        <v>2</v>
      </c>
      <c r="F68" s="9">
        <v>0.95</v>
      </c>
      <c r="G68" s="4">
        <f t="shared" si="9"/>
        <v>1.9</v>
      </c>
      <c r="H68" s="9">
        <v>0.14000000000000001</v>
      </c>
      <c r="I68" s="4">
        <f t="shared" si="0"/>
        <v>0.28000000000000003</v>
      </c>
      <c r="J68" s="4">
        <f t="shared" si="1"/>
        <v>2.1799999999999997</v>
      </c>
    </row>
    <row r="69" spans="1:10" ht="15.75" thickBot="1" x14ac:dyDescent="0.3">
      <c r="A69" s="10">
        <v>60</v>
      </c>
      <c r="B69" s="4"/>
      <c r="C69" s="4" t="s">
        <v>88</v>
      </c>
      <c r="D69" s="4" t="s">
        <v>23</v>
      </c>
      <c r="E69" s="4">
        <v>24</v>
      </c>
      <c r="F69" s="9">
        <v>0.6</v>
      </c>
      <c r="G69" s="4">
        <f t="shared" si="9"/>
        <v>14.399999999999999</v>
      </c>
      <c r="H69" s="9">
        <v>0.1</v>
      </c>
      <c r="I69" s="4">
        <f t="shared" si="0"/>
        <v>2.4000000000000004</v>
      </c>
      <c r="J69" s="4">
        <f t="shared" si="1"/>
        <v>16.799999999999997</v>
      </c>
    </row>
    <row r="70" spans="1:10" ht="15.75" thickBot="1" x14ac:dyDescent="0.3">
      <c r="A70" s="10">
        <v>6161</v>
      </c>
      <c r="B70" s="4"/>
      <c r="C70" s="4" t="s">
        <v>87</v>
      </c>
      <c r="D70" s="4" t="s">
        <v>23</v>
      </c>
      <c r="E70" s="4">
        <v>12</v>
      </c>
      <c r="F70" s="9">
        <v>2.25</v>
      </c>
      <c r="G70" s="4">
        <f t="shared" si="9"/>
        <v>27</v>
      </c>
      <c r="H70" s="9">
        <v>0.34</v>
      </c>
      <c r="I70" s="4">
        <f t="shared" si="0"/>
        <v>4.08</v>
      </c>
      <c r="J70" s="4">
        <f t="shared" si="1"/>
        <v>31.08</v>
      </c>
    </row>
    <row r="71" spans="1:10" ht="15.75" thickBot="1" x14ac:dyDescent="0.3">
      <c r="A71" s="10">
        <v>62</v>
      </c>
      <c r="B71" s="4"/>
      <c r="C71" s="4" t="s">
        <v>86</v>
      </c>
      <c r="D71" s="4" t="s">
        <v>23</v>
      </c>
      <c r="E71" s="4">
        <v>4</v>
      </c>
      <c r="F71" s="9">
        <v>1.2</v>
      </c>
      <c r="G71" s="4">
        <f t="shared" si="9"/>
        <v>4.8</v>
      </c>
      <c r="H71" s="9">
        <v>0.18</v>
      </c>
      <c r="I71" s="4">
        <f t="shared" si="0"/>
        <v>0.72</v>
      </c>
      <c r="J71" s="4">
        <f t="shared" si="1"/>
        <v>5.52</v>
      </c>
    </row>
    <row r="72" spans="1:10" ht="15.75" thickBot="1" x14ac:dyDescent="0.3">
      <c r="A72" s="10">
        <v>63</v>
      </c>
      <c r="B72" s="4"/>
      <c r="C72" s="4" t="s">
        <v>83</v>
      </c>
      <c r="D72" s="4" t="s">
        <v>23</v>
      </c>
      <c r="E72" s="4">
        <v>20</v>
      </c>
      <c r="F72" s="9">
        <v>2.1</v>
      </c>
      <c r="G72" s="4">
        <f t="shared" si="9"/>
        <v>42</v>
      </c>
      <c r="H72" s="9">
        <v>0.31</v>
      </c>
      <c r="I72" s="4">
        <f t="shared" si="0"/>
        <v>6.2</v>
      </c>
      <c r="J72" s="4">
        <f t="shared" si="1"/>
        <v>48.2</v>
      </c>
    </row>
    <row r="73" spans="1:10" ht="15.75" thickBot="1" x14ac:dyDescent="0.3">
      <c r="A73" s="10">
        <v>64</v>
      </c>
      <c r="B73" s="4"/>
      <c r="C73" s="4" t="s">
        <v>84</v>
      </c>
      <c r="D73" s="4" t="s">
        <v>23</v>
      </c>
      <c r="E73" s="4">
        <v>16</v>
      </c>
      <c r="F73" s="9">
        <v>6.25</v>
      </c>
      <c r="G73" s="4">
        <f t="shared" si="9"/>
        <v>100</v>
      </c>
      <c r="H73" s="9">
        <v>0.93</v>
      </c>
      <c r="I73" s="4">
        <f t="shared" si="0"/>
        <v>14.88</v>
      </c>
      <c r="J73" s="4">
        <f t="shared" si="1"/>
        <v>114.88</v>
      </c>
    </row>
    <row r="74" spans="1:10" ht="15.75" thickBot="1" x14ac:dyDescent="0.3">
      <c r="A74" s="10">
        <v>65</v>
      </c>
      <c r="B74" s="4"/>
      <c r="C74" s="4" t="s">
        <v>85</v>
      </c>
      <c r="D74" s="4" t="s">
        <v>23</v>
      </c>
      <c r="E74" s="4">
        <v>6</v>
      </c>
      <c r="F74" s="9">
        <v>6.8</v>
      </c>
      <c r="G74" s="4">
        <f t="shared" si="9"/>
        <v>40.799999999999997</v>
      </c>
      <c r="H74" s="9">
        <v>1.1000000000000001</v>
      </c>
      <c r="I74" s="4">
        <f t="shared" ref="I74:I105" si="10">E74*H74</f>
        <v>6.6000000000000005</v>
      </c>
      <c r="J74" s="4">
        <f t="shared" ref="J74:J105" si="11">G74+I74</f>
        <v>47.4</v>
      </c>
    </row>
    <row r="75" spans="1:10" ht="15.75" thickBot="1" x14ac:dyDescent="0.3">
      <c r="A75" s="10">
        <v>66</v>
      </c>
      <c r="B75" s="4"/>
      <c r="C75" s="4" t="s">
        <v>89</v>
      </c>
      <c r="D75" s="4" t="s">
        <v>23</v>
      </c>
      <c r="E75" s="4">
        <v>2</v>
      </c>
      <c r="F75" s="9">
        <v>18.2</v>
      </c>
      <c r="G75" s="4">
        <f t="shared" si="9"/>
        <v>36.4</v>
      </c>
      <c r="H75" s="9">
        <v>2.7</v>
      </c>
      <c r="I75" s="4">
        <f t="shared" si="10"/>
        <v>5.4</v>
      </c>
      <c r="J75" s="4">
        <f t="shared" si="11"/>
        <v>41.8</v>
      </c>
    </row>
    <row r="76" spans="1:10" ht="15.75" thickBot="1" x14ac:dyDescent="0.3">
      <c r="A76" s="10">
        <v>67</v>
      </c>
      <c r="B76" s="4"/>
      <c r="C76" s="4" t="s">
        <v>90</v>
      </c>
      <c r="D76" s="4" t="s">
        <v>23</v>
      </c>
      <c r="E76" s="4">
        <v>2</v>
      </c>
      <c r="F76" s="9">
        <v>12.7</v>
      </c>
      <c r="G76" s="4">
        <f t="shared" si="9"/>
        <v>25.4</v>
      </c>
      <c r="H76" s="9">
        <v>1.87</v>
      </c>
      <c r="I76" s="4">
        <f t="shared" si="10"/>
        <v>3.74</v>
      </c>
      <c r="J76" s="4">
        <f t="shared" si="11"/>
        <v>29.14</v>
      </c>
    </row>
    <row r="77" spans="1:10" ht="15.75" thickBot="1" x14ac:dyDescent="0.3">
      <c r="A77" s="10">
        <v>68</v>
      </c>
      <c r="B77" s="4"/>
      <c r="C77" s="4" t="s">
        <v>91</v>
      </c>
      <c r="D77" s="4" t="s">
        <v>23</v>
      </c>
      <c r="E77" s="4">
        <v>4</v>
      </c>
      <c r="F77" s="9">
        <v>16.2</v>
      </c>
      <c r="G77" s="4">
        <f t="shared" si="9"/>
        <v>64.8</v>
      </c>
      <c r="H77" s="9">
        <v>2.41</v>
      </c>
      <c r="I77" s="4">
        <f t="shared" si="10"/>
        <v>9.64</v>
      </c>
      <c r="J77" s="4">
        <f t="shared" si="11"/>
        <v>74.44</v>
      </c>
    </row>
    <row r="78" spans="1:10" ht="15.75" thickBot="1" x14ac:dyDescent="0.3">
      <c r="A78" s="10">
        <v>69</v>
      </c>
      <c r="B78" s="4"/>
      <c r="C78" s="4" t="s">
        <v>92</v>
      </c>
      <c r="D78" s="4" t="s">
        <v>23</v>
      </c>
      <c r="E78" s="4">
        <v>1</v>
      </c>
      <c r="F78" s="9">
        <v>160.19999999999999</v>
      </c>
      <c r="G78" s="4">
        <f t="shared" si="9"/>
        <v>160.19999999999999</v>
      </c>
      <c r="H78" s="9">
        <v>24</v>
      </c>
      <c r="I78" s="4">
        <f t="shared" si="10"/>
        <v>24</v>
      </c>
      <c r="J78" s="4">
        <f t="shared" si="11"/>
        <v>184.2</v>
      </c>
    </row>
    <row r="79" spans="1:10" ht="15.75" thickBot="1" x14ac:dyDescent="0.3">
      <c r="A79" s="10">
        <v>70</v>
      </c>
      <c r="B79" s="4"/>
      <c r="C79" s="4" t="s">
        <v>93</v>
      </c>
      <c r="D79" s="4" t="s">
        <v>23</v>
      </c>
      <c r="E79" s="4">
        <v>2</v>
      </c>
      <c r="F79" s="9">
        <v>19.2</v>
      </c>
      <c r="G79" s="4">
        <f t="shared" si="9"/>
        <v>38.4</v>
      </c>
      <c r="H79" s="9">
        <v>2.85</v>
      </c>
      <c r="I79" s="4">
        <f t="shared" si="10"/>
        <v>5.7</v>
      </c>
      <c r="J79" s="4">
        <f t="shared" si="11"/>
        <v>44.1</v>
      </c>
    </row>
    <row r="80" spans="1:10" ht="15.75" thickBot="1" x14ac:dyDescent="0.3">
      <c r="A80" s="10">
        <v>71</v>
      </c>
      <c r="B80" s="4"/>
      <c r="C80" s="4" t="s">
        <v>94</v>
      </c>
      <c r="D80" s="4" t="s">
        <v>23</v>
      </c>
      <c r="E80" s="4">
        <v>3</v>
      </c>
      <c r="F80" s="9">
        <v>21.3</v>
      </c>
      <c r="G80" s="4">
        <f t="shared" si="9"/>
        <v>63.900000000000006</v>
      </c>
      <c r="H80" s="9">
        <v>3.17</v>
      </c>
      <c r="I80" s="4">
        <f t="shared" si="10"/>
        <v>9.51</v>
      </c>
      <c r="J80" s="4">
        <f t="shared" si="11"/>
        <v>73.410000000000011</v>
      </c>
    </row>
    <row r="81" spans="1:10" ht="15.75" thickBot="1" x14ac:dyDescent="0.3">
      <c r="A81" s="10">
        <v>72</v>
      </c>
      <c r="B81" s="4"/>
      <c r="C81" s="4" t="s">
        <v>121</v>
      </c>
      <c r="D81" s="4" t="s">
        <v>23</v>
      </c>
      <c r="E81" s="4">
        <v>8</v>
      </c>
      <c r="F81" s="9">
        <v>76</v>
      </c>
      <c r="G81" s="4">
        <f t="shared" si="9"/>
        <v>608</v>
      </c>
      <c r="H81" s="9">
        <v>11.29</v>
      </c>
      <c r="I81" s="4">
        <f t="shared" si="10"/>
        <v>90.32</v>
      </c>
      <c r="J81" s="4">
        <f t="shared" si="11"/>
        <v>698.31999999999994</v>
      </c>
    </row>
    <row r="82" spans="1:10" ht="15.75" thickBot="1" x14ac:dyDescent="0.3">
      <c r="A82" s="10">
        <v>73</v>
      </c>
      <c r="B82" s="4"/>
      <c r="C82" s="4" t="s">
        <v>120</v>
      </c>
      <c r="D82" s="4" t="s">
        <v>23</v>
      </c>
      <c r="E82" s="4">
        <v>1</v>
      </c>
      <c r="F82" s="9">
        <v>136</v>
      </c>
      <c r="G82" s="4">
        <f t="shared" si="9"/>
        <v>136</v>
      </c>
      <c r="H82" s="9">
        <v>20</v>
      </c>
      <c r="I82" s="4">
        <f t="shared" si="10"/>
        <v>20</v>
      </c>
      <c r="J82" s="4">
        <f t="shared" si="11"/>
        <v>156</v>
      </c>
    </row>
    <row r="83" spans="1:10" ht="15.75" thickBot="1" x14ac:dyDescent="0.3">
      <c r="A83" s="10">
        <v>74</v>
      </c>
      <c r="B83" s="4"/>
      <c r="C83" s="4" t="s">
        <v>118</v>
      </c>
      <c r="D83" s="4" t="s">
        <v>23</v>
      </c>
      <c r="E83" s="4">
        <v>4</v>
      </c>
      <c r="F83" s="9">
        <v>0.9</v>
      </c>
      <c r="G83" s="4">
        <f t="shared" si="9"/>
        <v>3.6</v>
      </c>
      <c r="H83" s="9">
        <v>0.13</v>
      </c>
      <c r="I83" s="4">
        <f t="shared" si="10"/>
        <v>0.52</v>
      </c>
      <c r="J83" s="4">
        <f t="shared" si="11"/>
        <v>4.12</v>
      </c>
    </row>
    <row r="84" spans="1:10" ht="15.75" thickBot="1" x14ac:dyDescent="0.3">
      <c r="A84" s="10">
        <v>75</v>
      </c>
      <c r="B84" s="4"/>
      <c r="C84" s="4" t="s">
        <v>119</v>
      </c>
      <c r="D84" s="4" t="s">
        <v>23</v>
      </c>
      <c r="E84" s="4">
        <v>6</v>
      </c>
      <c r="F84" s="9">
        <v>1.9</v>
      </c>
      <c r="G84" s="4">
        <f t="shared" si="9"/>
        <v>11.399999999999999</v>
      </c>
      <c r="H84" s="9">
        <v>0.28000000000000003</v>
      </c>
      <c r="I84" s="4">
        <f t="shared" si="10"/>
        <v>1.6800000000000002</v>
      </c>
      <c r="J84" s="4">
        <f t="shared" si="11"/>
        <v>13.079999999999998</v>
      </c>
    </row>
    <row r="85" spans="1:10" ht="15.75" thickBot="1" x14ac:dyDescent="0.3">
      <c r="A85" s="10">
        <v>76</v>
      </c>
      <c r="B85" s="4"/>
      <c r="C85" s="4" t="s">
        <v>95</v>
      </c>
      <c r="D85" s="4" t="s">
        <v>23</v>
      </c>
      <c r="E85" s="4">
        <v>1</v>
      </c>
      <c r="F85" s="9">
        <v>4620</v>
      </c>
      <c r="G85" s="4">
        <f t="shared" si="9"/>
        <v>4620</v>
      </c>
      <c r="H85" s="9">
        <v>687</v>
      </c>
      <c r="I85" s="4">
        <f t="shared" si="10"/>
        <v>687</v>
      </c>
      <c r="J85" s="4">
        <f t="shared" si="11"/>
        <v>5307</v>
      </c>
    </row>
    <row r="86" spans="1:10" ht="15.75" thickBot="1" x14ac:dyDescent="0.3">
      <c r="A86" s="10">
        <v>77</v>
      </c>
      <c r="B86" s="4"/>
      <c r="C86" s="4" t="s">
        <v>117</v>
      </c>
      <c r="D86" s="4" t="s">
        <v>23</v>
      </c>
      <c r="E86" s="4">
        <v>1</v>
      </c>
      <c r="F86" s="9">
        <v>540</v>
      </c>
      <c r="G86" s="4">
        <f t="shared" ref="G86:G105" si="12">E86*F86</f>
        <v>540</v>
      </c>
      <c r="H86" s="9">
        <v>80</v>
      </c>
      <c r="I86" s="4">
        <f t="shared" si="10"/>
        <v>80</v>
      </c>
      <c r="J86" s="4">
        <f t="shared" si="11"/>
        <v>620</v>
      </c>
    </row>
    <row r="87" spans="1:10" ht="15.75" thickBot="1" x14ac:dyDescent="0.3">
      <c r="A87" s="10">
        <v>78</v>
      </c>
      <c r="B87" s="4"/>
      <c r="C87" s="4" t="s">
        <v>116</v>
      </c>
      <c r="D87" s="4" t="s">
        <v>23</v>
      </c>
      <c r="E87" s="4">
        <v>4</v>
      </c>
      <c r="F87" s="9">
        <v>2.5</v>
      </c>
      <c r="G87" s="4">
        <f t="shared" si="12"/>
        <v>10</v>
      </c>
      <c r="H87" s="9">
        <v>0.37</v>
      </c>
      <c r="I87" s="4">
        <f t="shared" si="10"/>
        <v>1.48</v>
      </c>
      <c r="J87" s="4">
        <f t="shared" si="11"/>
        <v>11.48</v>
      </c>
    </row>
    <row r="88" spans="1:10" ht="15.75" thickBot="1" x14ac:dyDescent="0.3">
      <c r="A88" s="10">
        <v>79</v>
      </c>
      <c r="B88" s="4"/>
      <c r="C88" s="4" t="s">
        <v>115</v>
      </c>
      <c r="D88" s="4" t="s">
        <v>23</v>
      </c>
      <c r="E88" s="4">
        <v>1</v>
      </c>
      <c r="F88" s="9">
        <v>33</v>
      </c>
      <c r="G88" s="4">
        <f t="shared" si="12"/>
        <v>33</v>
      </c>
      <c r="H88" s="9">
        <v>5</v>
      </c>
      <c r="I88" s="4">
        <f t="shared" si="10"/>
        <v>5</v>
      </c>
      <c r="J88" s="4">
        <f t="shared" si="11"/>
        <v>38</v>
      </c>
    </row>
    <row r="89" spans="1:10" ht="15.75" thickBot="1" x14ac:dyDescent="0.3">
      <c r="A89" s="10">
        <v>80</v>
      </c>
      <c r="B89" s="4"/>
      <c r="C89" s="4" t="s">
        <v>114</v>
      </c>
      <c r="D89" s="4" t="s">
        <v>23</v>
      </c>
      <c r="E89" s="4">
        <v>1</v>
      </c>
      <c r="F89" s="9">
        <v>19</v>
      </c>
      <c r="G89" s="4">
        <f t="shared" si="12"/>
        <v>19</v>
      </c>
      <c r="H89" s="9">
        <v>3</v>
      </c>
      <c r="I89" s="4">
        <f t="shared" si="10"/>
        <v>3</v>
      </c>
      <c r="J89" s="4">
        <f t="shared" si="11"/>
        <v>22</v>
      </c>
    </row>
    <row r="90" spans="1:10" ht="15.75" thickBot="1" x14ac:dyDescent="0.3">
      <c r="A90" s="10">
        <v>81</v>
      </c>
      <c r="B90" s="4"/>
      <c r="C90" s="4" t="s">
        <v>113</v>
      </c>
      <c r="D90" s="4" t="s">
        <v>23</v>
      </c>
      <c r="E90" s="4">
        <v>70</v>
      </c>
      <c r="F90" s="9">
        <v>13.5</v>
      </c>
      <c r="G90" s="4">
        <f t="shared" si="12"/>
        <v>945</v>
      </c>
      <c r="H90" s="9">
        <v>2.02</v>
      </c>
      <c r="I90" s="4">
        <f t="shared" si="10"/>
        <v>141.4</v>
      </c>
      <c r="J90" s="4">
        <f t="shared" si="11"/>
        <v>1086.4000000000001</v>
      </c>
    </row>
    <row r="91" spans="1:10" ht="15.75" thickBot="1" x14ac:dyDescent="0.3">
      <c r="A91" s="10">
        <v>82</v>
      </c>
      <c r="B91" s="4"/>
      <c r="C91" s="4" t="s">
        <v>112</v>
      </c>
      <c r="D91" s="4" t="s">
        <v>23</v>
      </c>
      <c r="E91" s="4">
        <v>4</v>
      </c>
      <c r="F91" s="9">
        <v>94</v>
      </c>
      <c r="G91" s="4">
        <f t="shared" si="12"/>
        <v>376</v>
      </c>
      <c r="H91" s="9">
        <v>13.97</v>
      </c>
      <c r="I91" s="4">
        <f t="shared" si="10"/>
        <v>55.88</v>
      </c>
      <c r="J91" s="4">
        <f t="shared" si="11"/>
        <v>431.88</v>
      </c>
    </row>
    <row r="92" spans="1:10" ht="15.75" thickBot="1" x14ac:dyDescent="0.3">
      <c r="A92" s="10">
        <v>93</v>
      </c>
      <c r="B92" s="4"/>
      <c r="C92" s="4" t="s">
        <v>111</v>
      </c>
      <c r="D92" s="4" t="s">
        <v>23</v>
      </c>
      <c r="E92" s="4">
        <v>1</v>
      </c>
      <c r="F92" s="9">
        <v>11</v>
      </c>
      <c r="G92" s="4">
        <f t="shared" si="12"/>
        <v>11</v>
      </c>
      <c r="H92" s="9">
        <v>1.6</v>
      </c>
      <c r="I92" s="4">
        <f t="shared" si="10"/>
        <v>1.6</v>
      </c>
      <c r="J92" s="4">
        <f t="shared" si="11"/>
        <v>12.6</v>
      </c>
    </row>
    <row r="93" spans="1:10" ht="15.75" thickBot="1" x14ac:dyDescent="0.3">
      <c r="A93" s="10">
        <v>84</v>
      </c>
      <c r="B93" s="4"/>
      <c r="C93" s="4" t="s">
        <v>110</v>
      </c>
      <c r="D93" s="4" t="s">
        <v>23</v>
      </c>
      <c r="E93" s="4">
        <v>1</v>
      </c>
      <c r="F93" s="9">
        <v>8.1999999999999993</v>
      </c>
      <c r="G93" s="4">
        <f t="shared" si="12"/>
        <v>8.1999999999999993</v>
      </c>
      <c r="H93" s="9">
        <v>1.2</v>
      </c>
      <c r="I93" s="4">
        <f t="shared" si="10"/>
        <v>1.2</v>
      </c>
      <c r="J93" s="4">
        <f t="shared" si="11"/>
        <v>9.3999999999999986</v>
      </c>
    </row>
    <row r="94" spans="1:10" ht="15.75" thickBot="1" x14ac:dyDescent="0.3">
      <c r="A94" s="10">
        <v>85</v>
      </c>
      <c r="B94" s="4"/>
      <c r="C94" s="4" t="s">
        <v>109</v>
      </c>
      <c r="D94" s="4" t="s">
        <v>23</v>
      </c>
      <c r="E94" s="4">
        <v>1</v>
      </c>
      <c r="F94" s="9">
        <v>7.9</v>
      </c>
      <c r="G94" s="4">
        <f t="shared" si="12"/>
        <v>7.9</v>
      </c>
      <c r="H94" s="9">
        <v>1.2</v>
      </c>
      <c r="I94" s="4">
        <f t="shared" si="10"/>
        <v>1.2</v>
      </c>
      <c r="J94" s="4">
        <f t="shared" si="11"/>
        <v>9.1</v>
      </c>
    </row>
    <row r="95" spans="1:10" ht="15.75" thickBot="1" x14ac:dyDescent="0.3">
      <c r="A95" s="10">
        <v>86</v>
      </c>
      <c r="B95" s="4"/>
      <c r="C95" s="4" t="s">
        <v>96</v>
      </c>
      <c r="D95" s="4" t="s">
        <v>23</v>
      </c>
      <c r="E95" s="4">
        <v>50</v>
      </c>
      <c r="F95" s="9">
        <v>0.5</v>
      </c>
      <c r="G95" s="4">
        <f t="shared" si="12"/>
        <v>25</v>
      </c>
      <c r="H95" s="9">
        <v>7.0000000000000007E-2</v>
      </c>
      <c r="I95" s="4">
        <f t="shared" si="10"/>
        <v>3.5000000000000004</v>
      </c>
      <c r="J95" s="4">
        <f t="shared" si="11"/>
        <v>28.5</v>
      </c>
    </row>
    <row r="96" spans="1:10" ht="15.75" thickBot="1" x14ac:dyDescent="0.3">
      <c r="A96" s="10">
        <v>87</v>
      </c>
      <c r="B96" s="4"/>
      <c r="C96" s="4" t="s">
        <v>99</v>
      </c>
      <c r="D96" s="4" t="s">
        <v>23</v>
      </c>
      <c r="E96" s="4">
        <v>56</v>
      </c>
      <c r="F96" s="9">
        <v>2</v>
      </c>
      <c r="G96" s="4">
        <f t="shared" si="12"/>
        <v>112</v>
      </c>
      <c r="H96" s="9">
        <v>0.3</v>
      </c>
      <c r="I96" s="4">
        <f t="shared" si="10"/>
        <v>16.8</v>
      </c>
      <c r="J96" s="4">
        <f t="shared" si="11"/>
        <v>128.80000000000001</v>
      </c>
    </row>
    <row r="97" spans="1:10" ht="15.75" thickBot="1" x14ac:dyDescent="0.3">
      <c r="A97" s="10">
        <v>88</v>
      </c>
      <c r="B97" s="4"/>
      <c r="C97" s="4" t="s">
        <v>98</v>
      </c>
      <c r="D97" s="4" t="s">
        <v>23</v>
      </c>
      <c r="E97" s="4">
        <v>16</v>
      </c>
      <c r="F97" s="9">
        <v>2</v>
      </c>
      <c r="G97" s="4">
        <f t="shared" si="12"/>
        <v>32</v>
      </c>
      <c r="H97" s="9">
        <v>0.3</v>
      </c>
      <c r="I97" s="4">
        <f t="shared" si="10"/>
        <v>4.8</v>
      </c>
      <c r="J97" s="4">
        <f t="shared" si="11"/>
        <v>36.799999999999997</v>
      </c>
    </row>
    <row r="98" spans="1:10" ht="15.75" thickBot="1" x14ac:dyDescent="0.3">
      <c r="A98" s="10">
        <v>89</v>
      </c>
      <c r="B98" s="4"/>
      <c r="C98" s="4" t="s">
        <v>97</v>
      </c>
      <c r="D98" s="4" t="s">
        <v>23</v>
      </c>
      <c r="E98" s="4">
        <v>24</v>
      </c>
      <c r="F98" s="9">
        <v>1.5</v>
      </c>
      <c r="G98" s="4">
        <f t="shared" si="12"/>
        <v>36</v>
      </c>
      <c r="H98" s="9">
        <v>0.22</v>
      </c>
      <c r="I98" s="4">
        <f t="shared" si="10"/>
        <v>5.28</v>
      </c>
      <c r="J98" s="4">
        <f t="shared" si="11"/>
        <v>41.28</v>
      </c>
    </row>
    <row r="99" spans="1:10" ht="15.75" thickBot="1" x14ac:dyDescent="0.3">
      <c r="A99" s="10">
        <v>90</v>
      </c>
      <c r="B99" s="4"/>
      <c r="C99" s="4" t="s">
        <v>100</v>
      </c>
      <c r="D99" s="4" t="s">
        <v>23</v>
      </c>
      <c r="E99" s="4">
        <v>300</v>
      </c>
      <c r="F99" s="9">
        <v>0.5</v>
      </c>
      <c r="G99" s="4">
        <f t="shared" si="12"/>
        <v>150</v>
      </c>
      <c r="H99" s="9">
        <v>7.0000000000000007E-2</v>
      </c>
      <c r="I99" s="4">
        <f t="shared" si="10"/>
        <v>21.000000000000004</v>
      </c>
      <c r="J99" s="4">
        <f t="shared" si="11"/>
        <v>171</v>
      </c>
    </row>
    <row r="100" spans="1:10" ht="15.75" thickBot="1" x14ac:dyDescent="0.3">
      <c r="A100" s="10">
        <v>91</v>
      </c>
      <c r="B100" s="4"/>
      <c r="C100" s="4" t="s">
        <v>101</v>
      </c>
      <c r="D100" s="4" t="s">
        <v>23</v>
      </c>
      <c r="E100" s="4">
        <v>100</v>
      </c>
      <c r="F100" s="9">
        <v>0.4</v>
      </c>
      <c r="G100" s="4">
        <f t="shared" si="12"/>
        <v>40</v>
      </c>
      <c r="H100" s="9">
        <v>0.06</v>
      </c>
      <c r="I100" s="4">
        <f t="shared" si="10"/>
        <v>6</v>
      </c>
      <c r="J100" s="4">
        <f t="shared" si="11"/>
        <v>46</v>
      </c>
    </row>
    <row r="101" spans="1:10" ht="15.75" thickBot="1" x14ac:dyDescent="0.3">
      <c r="A101" s="10">
        <v>92</v>
      </c>
      <c r="B101" s="4"/>
      <c r="C101" s="4" t="s">
        <v>102</v>
      </c>
      <c r="D101" s="4" t="s">
        <v>23</v>
      </c>
      <c r="E101" s="4">
        <v>60</v>
      </c>
      <c r="F101" s="9">
        <v>0.35</v>
      </c>
      <c r="G101" s="4">
        <f t="shared" si="12"/>
        <v>21</v>
      </c>
      <c r="H101" s="9">
        <v>0.05</v>
      </c>
      <c r="I101" s="4">
        <f t="shared" si="10"/>
        <v>3</v>
      </c>
      <c r="J101" s="4">
        <f t="shared" si="11"/>
        <v>24</v>
      </c>
    </row>
    <row r="102" spans="1:10" ht="15.75" thickBot="1" x14ac:dyDescent="0.3">
      <c r="A102" s="10">
        <v>93</v>
      </c>
      <c r="B102" s="4"/>
      <c r="C102" s="4" t="s">
        <v>103</v>
      </c>
      <c r="D102" s="4" t="s">
        <v>123</v>
      </c>
      <c r="E102" s="4">
        <v>600</v>
      </c>
      <c r="F102" s="9">
        <v>0.15</v>
      </c>
      <c r="G102" s="4">
        <f t="shared" si="12"/>
        <v>90</v>
      </c>
      <c r="H102" s="9">
        <v>0.02</v>
      </c>
      <c r="I102" s="4">
        <f t="shared" si="10"/>
        <v>12</v>
      </c>
      <c r="J102" s="4">
        <f t="shared" si="11"/>
        <v>102</v>
      </c>
    </row>
    <row r="103" spans="1:10" ht="15.75" thickBot="1" x14ac:dyDescent="0.3">
      <c r="A103" s="10">
        <v>94</v>
      </c>
      <c r="B103" s="4"/>
      <c r="C103" s="4" t="s">
        <v>104</v>
      </c>
      <c r="D103" s="4" t="s">
        <v>13</v>
      </c>
      <c r="E103" s="4">
        <v>1</v>
      </c>
      <c r="F103" s="9">
        <v>12</v>
      </c>
      <c r="G103" s="4">
        <f t="shared" si="12"/>
        <v>12</v>
      </c>
      <c r="H103" s="9">
        <v>1.2</v>
      </c>
      <c r="I103" s="4">
        <f t="shared" si="10"/>
        <v>1.2</v>
      </c>
      <c r="J103" s="4">
        <f t="shared" si="11"/>
        <v>13.2</v>
      </c>
    </row>
    <row r="104" spans="1:10" ht="15.75" thickBot="1" x14ac:dyDescent="0.3">
      <c r="A104" s="10">
        <v>95</v>
      </c>
      <c r="B104" s="4"/>
      <c r="C104" s="4" t="s">
        <v>108</v>
      </c>
      <c r="D104" s="4" t="s">
        <v>23</v>
      </c>
      <c r="E104" s="4">
        <v>1</v>
      </c>
      <c r="F104" s="9">
        <v>1450</v>
      </c>
      <c r="G104" s="4">
        <f t="shared" si="12"/>
        <v>1450</v>
      </c>
      <c r="H104" s="9">
        <v>215</v>
      </c>
      <c r="I104" s="4">
        <f t="shared" si="10"/>
        <v>215</v>
      </c>
      <c r="J104" s="4">
        <f t="shared" si="11"/>
        <v>1665</v>
      </c>
    </row>
    <row r="105" spans="1:10" ht="15.75" thickBot="1" x14ac:dyDescent="0.3">
      <c r="A105" s="10">
        <v>96</v>
      </c>
      <c r="B105" s="4"/>
      <c r="C105" s="4" t="s">
        <v>107</v>
      </c>
      <c r="D105" s="4" t="s">
        <v>23</v>
      </c>
      <c r="E105" s="4">
        <v>1</v>
      </c>
      <c r="F105" s="9">
        <v>1120</v>
      </c>
      <c r="G105" s="4">
        <f t="shared" si="12"/>
        <v>1120</v>
      </c>
      <c r="H105" s="4">
        <v>166</v>
      </c>
      <c r="I105" s="4">
        <f t="shared" si="10"/>
        <v>166</v>
      </c>
      <c r="J105" s="4">
        <f t="shared" si="11"/>
        <v>1286</v>
      </c>
    </row>
    <row r="106" spans="1:10" ht="15.75" thickBot="1" x14ac:dyDescent="0.3">
      <c r="A106" s="10"/>
      <c r="B106" s="4"/>
      <c r="C106" s="10" t="s">
        <v>8</v>
      </c>
      <c r="D106" s="4"/>
      <c r="E106" s="4"/>
      <c r="F106" s="9"/>
      <c r="G106" s="4"/>
      <c r="H106" s="4"/>
      <c r="I106" s="4"/>
      <c r="J106" s="4">
        <f>SUM(J10:J105)</f>
        <v>25260.795999999998</v>
      </c>
    </row>
    <row r="107" spans="1:10" ht="15.75" thickBot="1" x14ac:dyDescent="0.3">
      <c r="A107" s="10"/>
      <c r="B107" s="4"/>
      <c r="C107" s="10" t="s">
        <v>127</v>
      </c>
      <c r="D107" s="5">
        <v>0.03</v>
      </c>
      <c r="E107" s="4"/>
      <c r="F107" s="9"/>
      <c r="G107" s="4"/>
      <c r="H107" s="4"/>
      <c r="I107" s="4"/>
      <c r="J107" s="4">
        <f>D107*J106</f>
        <v>757.82387999999992</v>
      </c>
    </row>
    <row r="108" spans="1:10" ht="15.75" thickBot="1" x14ac:dyDescent="0.3">
      <c r="A108" s="10"/>
      <c r="B108" s="4"/>
      <c r="C108" s="10" t="s">
        <v>8</v>
      </c>
      <c r="D108" s="4"/>
      <c r="E108" s="4"/>
      <c r="F108" s="9"/>
      <c r="G108" s="4"/>
      <c r="H108" s="9"/>
      <c r="I108" s="4"/>
      <c r="J108" s="4">
        <f>SUM(J106:J107)</f>
        <v>26018.619879999998</v>
      </c>
    </row>
    <row r="109" spans="1:10" ht="15.75" thickBot="1" x14ac:dyDescent="0.3">
      <c r="A109" s="10"/>
      <c r="B109" s="4"/>
      <c r="C109" s="10" t="s">
        <v>124</v>
      </c>
      <c r="D109" s="5">
        <v>0.08</v>
      </c>
      <c r="E109" s="4"/>
      <c r="F109" s="9"/>
      <c r="G109" s="4"/>
      <c r="H109" s="9"/>
      <c r="I109" s="4"/>
      <c r="J109" s="4">
        <f>J108*D109</f>
        <v>2081.4895904</v>
      </c>
    </row>
    <row r="110" spans="1:10" ht="15.75" thickBot="1" x14ac:dyDescent="0.3">
      <c r="A110" s="10"/>
      <c r="B110" s="4"/>
      <c r="C110" s="10" t="s">
        <v>8</v>
      </c>
      <c r="D110" s="4"/>
      <c r="E110" s="4"/>
      <c r="F110" s="9"/>
      <c r="G110" s="4"/>
      <c r="H110" s="9"/>
      <c r="I110" s="4"/>
      <c r="J110" s="4">
        <f>SUM(J108:J109)</f>
        <v>28100.109470399999</v>
      </c>
    </row>
    <row r="111" spans="1:10" ht="15.75" thickBot="1" x14ac:dyDescent="0.3">
      <c r="A111" s="10"/>
      <c r="B111" s="4"/>
      <c r="C111" s="10" t="s">
        <v>15</v>
      </c>
      <c r="D111" s="5">
        <v>0.08</v>
      </c>
      <c r="E111" s="4"/>
      <c r="F111" s="9"/>
      <c r="G111" s="4"/>
      <c r="H111" s="9"/>
      <c r="I111" s="4"/>
      <c r="J111" s="4">
        <f>J110*D111</f>
        <v>2248.0087576319997</v>
      </c>
    </row>
    <row r="112" spans="1:10" ht="15.75" thickBot="1" x14ac:dyDescent="0.3">
      <c r="A112" s="10"/>
      <c r="B112" s="4"/>
      <c r="C112" s="10" t="s">
        <v>105</v>
      </c>
      <c r="D112" s="4"/>
      <c r="E112" s="4"/>
      <c r="F112" s="9"/>
      <c r="G112" s="4"/>
      <c r="H112" s="9"/>
      <c r="I112" s="4"/>
      <c r="J112" s="15">
        <f>SUM(J110:J111)</f>
        <v>30348.118228031999</v>
      </c>
    </row>
    <row r="113" spans="1:10" ht="15.75" thickBot="1" x14ac:dyDescent="0.3">
      <c r="A113" s="10"/>
      <c r="C113" s="10" t="s">
        <v>125</v>
      </c>
      <c r="D113" s="5">
        <v>0.18</v>
      </c>
      <c r="E113" s="4"/>
      <c r="F113" s="9"/>
      <c r="G113" s="4"/>
      <c r="H113" s="9"/>
      <c r="I113" s="4"/>
      <c r="J113" s="15">
        <f>J112*D113</f>
        <v>5462.66128104576</v>
      </c>
    </row>
    <row r="114" spans="1:10" ht="15.75" thickBot="1" x14ac:dyDescent="0.3">
      <c r="A114" s="10"/>
      <c r="C114" s="10" t="s">
        <v>106</v>
      </c>
      <c r="D114" s="4"/>
      <c r="E114" s="4"/>
      <c r="F114" s="9"/>
      <c r="G114" s="4"/>
      <c r="H114" s="9"/>
      <c r="I114" s="4"/>
      <c r="J114" s="15">
        <f>SUM(J112:J113)</f>
        <v>35810.779509077758</v>
      </c>
    </row>
    <row r="115" spans="1:10" ht="15.75" thickBot="1" x14ac:dyDescent="0.3">
      <c r="A115" s="4"/>
      <c r="E115" s="8"/>
      <c r="F115"/>
      <c r="G115" s="8"/>
      <c r="H115"/>
    </row>
    <row r="116" spans="1:10" x14ac:dyDescent="0.25">
      <c r="D116" t="s">
        <v>128</v>
      </c>
    </row>
  </sheetData>
  <mergeCells count="10">
    <mergeCell ref="A7:A8"/>
    <mergeCell ref="C7:C8"/>
    <mergeCell ref="D7:D8"/>
    <mergeCell ref="E7:E8"/>
    <mergeCell ref="C3:J4"/>
    <mergeCell ref="B5:H5"/>
    <mergeCell ref="H7:I7"/>
    <mergeCell ref="J5:J6"/>
    <mergeCell ref="J7:J8"/>
    <mergeCell ref="F7:G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2021-07-09T07:10:00Z</dcterms:modified>
</cp:coreProperties>
</file>